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drive.merck.com/personal/ikrampl_merck_com/Documents/skbvghkucerkam_data/Documents/Akcie/2025/"/>
    </mc:Choice>
  </mc:AlternateContent>
  <xr:revisionPtr revIDLastSave="0" documentId="8_{CA97DF2A-C0FE-4974-B24E-F99C0ECE49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2" r:id="rId1"/>
  </sheets>
  <externalReferences>
    <externalReference r:id="rId2"/>
  </externalReferences>
  <definedNames>
    <definedName name="_xlnm._FilterDatabase" localSheetId="0" hidden="1">'2025'!#REF!</definedName>
    <definedName name="Excel_BuiltIn__FilterDatabase" localSheetId="0">'[1]Salaj Ek TV'!#REF!</definedName>
    <definedName name="Excel_BuiltIn__FilterDatabase">'[1]Salaj Ek TV'!#REF!</definedName>
    <definedName name="_xlnm.Print_Area" localSheetId="0">'2025'!$A$2:$F$3</definedName>
    <definedName name="Z_18518EA3_BDC5_4E07_904D_D510CD370318_.wvu.PrintArea" localSheetId="0" hidden="1">'2025'!$A$2:$F$3</definedName>
    <definedName name="Z_3D00FE75_2C14_4050_BE31_9DB6D520400D_.wvu.PrintArea" localSheetId="0" hidden="1">'2025'!$A$2:$F$3</definedName>
    <definedName name="Z_65CA70D2_87DC_456C_B124_E5BFF9132F35_.wvu.PrintArea" localSheetId="0" hidden="1">'2025'!$A$2:$F$3</definedName>
    <definedName name="Z_6EA661D6_3F06_4085_A7C7_0E943D2D94CA_.wvu.PrintArea" localSheetId="0" hidden="1">'2025'!$A$2:$F$3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2" l="1"/>
  <c r="I28" i="2"/>
  <c r="I29" i="2"/>
  <c r="I30" i="2"/>
  <c r="I31" i="2"/>
  <c r="I32" i="2"/>
  <c r="L27" i="2" l="1"/>
  <c r="I33" i="2"/>
  <c r="I6" i="2"/>
  <c r="I11" i="2" l="1"/>
  <c r="I12" i="2"/>
  <c r="I13" i="2"/>
  <c r="I14" i="2"/>
  <c r="I15" i="2"/>
  <c r="I16" i="2" l="1"/>
  <c r="I17" i="2"/>
  <c r="I18" i="2"/>
  <c r="I19" i="2"/>
  <c r="I20" i="2"/>
  <c r="I23" i="2" l="1"/>
  <c r="I22" i="2"/>
  <c r="I21" i="2"/>
  <c r="I24" i="2"/>
  <c r="I7" i="2"/>
  <c r="B34" i="2" s="1"/>
  <c r="I8" i="2"/>
  <c r="I9" i="2"/>
  <c r="I10" i="2"/>
  <c r="I25" i="2"/>
  <c r="I26" i="2"/>
  <c r="B4" i="2" l="1"/>
  <c r="J31" i="2" l="1"/>
  <c r="J32" i="2"/>
  <c r="J28" i="2"/>
  <c r="J29" i="2"/>
  <c r="J27" i="2"/>
  <c r="J30" i="2"/>
  <c r="J7" i="2"/>
  <c r="J11" i="2"/>
  <c r="J15" i="2"/>
  <c r="J19" i="2"/>
  <c r="J23" i="2"/>
  <c r="J6" i="2"/>
  <c r="J12" i="2"/>
  <c r="J16" i="2"/>
  <c r="J20" i="2"/>
  <c r="J24" i="2"/>
  <c r="J13" i="2"/>
  <c r="J17" i="2"/>
  <c r="J21" i="2"/>
  <c r="J25" i="2"/>
  <c r="J14" i="2"/>
  <c r="J18" i="2"/>
  <c r="J22" i="2"/>
  <c r="J26" i="2"/>
  <c r="J8" i="2"/>
  <c r="J9" i="2"/>
  <c r="J10" i="2"/>
  <c r="C4" i="2" l="1"/>
  <c r="C34" i="2"/>
</calcChain>
</file>

<file path=xl/sharedStrings.xml><?xml version="1.0" encoding="utf-8"?>
<sst xmlns="http://schemas.openxmlformats.org/spreadsheetml/2006/main" count="83" uniqueCount="52">
  <si>
    <t>Cena* (bal.)</t>
  </si>
  <si>
    <t>Suma</t>
  </si>
  <si>
    <t>Adresa:</t>
  </si>
  <si>
    <t>Bravecto XS 2-4,5 kg</t>
  </si>
  <si>
    <t>1 x 1tab</t>
  </si>
  <si>
    <t>Bravecto S &gt;4,5-10 kg</t>
  </si>
  <si>
    <t>Bravecto M &gt;10-20 kg</t>
  </si>
  <si>
    <t>Bravecto L &gt;20-40 kg</t>
  </si>
  <si>
    <t>Bravecto XL &gt;40-56 kg</t>
  </si>
  <si>
    <t>1 x 1pip</t>
  </si>
  <si>
    <t>Bravecto Spot-on CAT S 1,2-2,8 kg</t>
  </si>
  <si>
    <t>Bravecto Spot-on CAT M &gt;2,8-6,25 kg</t>
  </si>
  <si>
    <t>Bravecto Spot-on CAT L &gt;6,25-12,5 kg</t>
  </si>
  <si>
    <t>Bravecto Spot-on DOG XS 2-4,5 kg</t>
  </si>
  <si>
    <t>Bravecto Spot-on DOG S &gt;4,5-10 kg</t>
  </si>
  <si>
    <t>Bravecto Spot-on DOG M &gt;10-20 kg</t>
  </si>
  <si>
    <t>Bravecto Spot-on DOG L &gt;20-40 kg</t>
  </si>
  <si>
    <t>Bravecto Spot-on DOG XL &gt;40-56 kg</t>
  </si>
  <si>
    <t>1 x 2tab</t>
  </si>
  <si>
    <t xml:space="preserve">Bravecto XS 2-4,5 kg </t>
  </si>
  <si>
    <t xml:space="preserve">Bravecto S &gt;4,5-10 kg </t>
  </si>
  <si>
    <t xml:space="preserve">Bravecto L &gt;20-40 kg </t>
  </si>
  <si>
    <t>Bravecto Plus CAT S 1,2-2,8 kg</t>
  </si>
  <si>
    <t>Bravecto Plus CAT M &gt;2,8-6,25 kg</t>
  </si>
  <si>
    <t>Bravecto Plus CAT L &gt;6,25-12,5 kg</t>
  </si>
  <si>
    <t>Hodnota objednávky</t>
  </si>
  <si>
    <t>Název léku</t>
  </si>
  <si>
    <t>Balení</t>
  </si>
  <si>
    <t>Objednané balení</t>
  </si>
  <si>
    <t>Sleva MSD AH</t>
  </si>
  <si>
    <t>*referenční ceny MSD Animal Health bez DPH, expirace a šarže včetně ceníkových cen distributorů se mohou lišit</t>
  </si>
  <si>
    <t>Expirace*</t>
  </si>
  <si>
    <t>Jméno:</t>
  </si>
  <si>
    <t>Příjmění:</t>
  </si>
  <si>
    <t>Číslo licence:</t>
  </si>
  <si>
    <t>Poznámka pro distributora:</t>
  </si>
  <si>
    <t>Distributor:</t>
  </si>
  <si>
    <t>Závazně si objednávám vyznačený počet balení výrobků firmy MSD Animal Health</t>
  </si>
  <si>
    <t>bez slevy</t>
  </si>
  <si>
    <t>1 x 1bal</t>
  </si>
  <si>
    <t>**Každé objednané balení Bravecto 150mg/ml 1x2,51g prášek+rozp. pro inj. susp. znamená +1% k výslední slevě (max 5%)</t>
  </si>
  <si>
    <t>JARNÍ NABÍDKA - BRAVECTO</t>
  </si>
  <si>
    <t>předobjednávka</t>
  </si>
  <si>
    <t>3 x 1tbl</t>
  </si>
  <si>
    <r>
      <rPr>
        <b/>
        <sz val="11"/>
        <rFont val="Calibri"/>
        <family val="2"/>
        <scheme val="minor"/>
      </rPr>
      <t>Bravecto injekční**</t>
    </r>
    <r>
      <rPr>
        <b/>
        <sz val="11"/>
        <color rgb="FFFF0000"/>
        <rFont val="Calibri"/>
        <family val="2"/>
        <scheme val="minor"/>
      </rPr>
      <t xml:space="preserve">  </t>
    </r>
    <r>
      <rPr>
        <sz val="10"/>
        <color rgb="FFFF0000"/>
        <rFont val="Calibri"/>
        <family val="2"/>
        <scheme val="minor"/>
      </rPr>
      <t>!JIŽ V DISTRIBUCI!</t>
    </r>
  </si>
  <si>
    <t>Bravecto TriUNO XXS 1,27-2,5 kg</t>
  </si>
  <si>
    <t>Bravecto TriUNO XS &gt;2,5-5 kg</t>
  </si>
  <si>
    <t>Bravecto TriUNO S &gt;5-10 kg</t>
  </si>
  <si>
    <t>Bravecto TriUNO M &gt;10-20 kg</t>
  </si>
  <si>
    <t>Bravecto TriUNO L &gt;20-40 kg</t>
  </si>
  <si>
    <t>Bravecto TriUNO XL &gt;40-60 kg</t>
  </si>
  <si>
    <t>Objednávkový formulář pro veterinární lékaře - 10.4.-31.5.2025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</si>
</sst>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\-yyyy"/>
    <numFmt numFmtId="165" formatCode="0.0%"/>
    <numFmt numFmtId="166" formatCode="#,##0\ [$Kč-405]"/>
    <numFmt numFmtId="169" formatCode="#,##0\ &quot;Kč&quot;"/>
  </numFmts>
  <fonts count="2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</font>
    <font>
      <sz val="9"/>
      <name val="Calibri"/>
      <family val="2"/>
      <charset val="238"/>
    </font>
    <font>
      <b/>
      <sz val="12"/>
      <name val="Calibri"/>
      <family val="2"/>
      <charset val="238"/>
    </font>
    <font>
      <b/>
      <sz val="1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0"/>
      <name val="Arial CE"/>
      <charset val="238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</font>
    <font>
      <b/>
      <sz val="18"/>
      <name val="Calibri"/>
      <family val="2"/>
      <scheme val="minor"/>
    </font>
    <font>
      <sz val="18"/>
      <name val="Calibri"/>
      <family val="2"/>
    </font>
    <font>
      <sz val="10"/>
      <name val="Arial"/>
      <family val="2"/>
    </font>
    <font>
      <b/>
      <sz val="10"/>
      <name val="Calibri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9"/>
      <name val="Arial"/>
      <family val="2"/>
    </font>
    <font>
      <sz val="8"/>
      <color rgb="FFFF0000"/>
      <name val="Calibri"/>
      <family val="2"/>
      <charset val="238"/>
    </font>
    <font>
      <b/>
      <sz val="11"/>
      <color theme="0"/>
      <name val="Calibri"/>
      <family val="2"/>
      <charset val="238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9FCB4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indexed="64"/>
      </right>
      <top style="hair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12" fillId="0" borderId="0"/>
    <xf numFmtId="0" fontId="1" fillId="0" borderId="0"/>
  </cellStyleXfs>
  <cellXfs count="153">
    <xf numFmtId="0" fontId="0" fillId="0" borderId="0" xfId="0"/>
    <xf numFmtId="0" fontId="2" fillId="0" borderId="0" xfId="1" applyFont="1"/>
    <xf numFmtId="0" fontId="2" fillId="0" borderId="0" xfId="1" applyFont="1" applyFill="1" applyAlignment="1">
      <alignment wrapText="1"/>
    </xf>
    <xf numFmtId="14" fontId="2" fillId="0" borderId="0" xfId="1" applyNumberFormat="1" applyFont="1" applyAlignment="1">
      <alignment horizontal="left"/>
    </xf>
    <xf numFmtId="0" fontId="2" fillId="0" borderId="0" xfId="1" applyFont="1" applyFill="1"/>
    <xf numFmtId="0" fontId="2" fillId="0" borderId="0" xfId="1" applyFont="1" applyFill="1" applyAlignment="1">
      <alignment horizontal="center" wrapText="1"/>
    </xf>
    <xf numFmtId="14" fontId="2" fillId="0" borderId="0" xfId="1" applyNumberFormat="1" applyFont="1" applyAlignment="1">
      <alignment horizontal="right"/>
    </xf>
    <xf numFmtId="0" fontId="8" fillId="0" borderId="0" xfId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wrapText="1"/>
    </xf>
    <xf numFmtId="164" fontId="11" fillId="3" borderId="21" xfId="0" applyNumberFormat="1" applyFont="1" applyFill="1" applyBorder="1" applyAlignment="1">
      <alignment horizontal="left" vertical="center"/>
    </xf>
    <xf numFmtId="0" fontId="9" fillId="5" borderId="5" xfId="0" applyFont="1" applyFill="1" applyBorder="1" applyAlignment="1">
      <alignment wrapText="1"/>
    </xf>
    <xf numFmtId="164" fontId="11" fillId="5" borderId="21" xfId="0" applyNumberFormat="1" applyFont="1" applyFill="1" applyBorder="1" applyAlignment="1">
      <alignment horizontal="left" vertical="center"/>
    </xf>
    <xf numFmtId="0" fontId="9" fillId="6" borderId="5" xfId="0" applyFont="1" applyFill="1" applyBorder="1" applyAlignment="1">
      <alignment wrapText="1"/>
    </xf>
    <xf numFmtId="164" fontId="11" fillId="6" borderId="21" xfId="0" applyNumberFormat="1" applyFont="1" applyFill="1" applyBorder="1" applyAlignment="1">
      <alignment horizontal="left" vertical="center"/>
    </xf>
    <xf numFmtId="0" fontId="13" fillId="7" borderId="5" xfId="0" applyFont="1" applyFill="1" applyBorder="1" applyAlignment="1">
      <alignment wrapText="1"/>
    </xf>
    <xf numFmtId="164" fontId="16" fillId="7" borderId="21" xfId="0" applyNumberFormat="1" applyFont="1" applyFill="1" applyBorder="1" applyAlignment="1">
      <alignment horizontal="left" vertical="center"/>
    </xf>
    <xf numFmtId="0" fontId="2" fillId="0" borderId="0" xfId="1" applyFont="1"/>
    <xf numFmtId="0" fontId="5" fillId="2" borderId="5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1" fillId="0" borderId="25" xfId="1" applyFont="1" applyBorder="1" applyAlignment="1">
      <alignment horizontal="center"/>
    </xf>
    <xf numFmtId="0" fontId="1" fillId="0" borderId="18" xfId="1" applyFont="1" applyBorder="1" applyAlignment="1">
      <alignment horizontal="center"/>
    </xf>
    <xf numFmtId="0" fontId="7" fillId="0" borderId="18" xfId="1" applyFont="1" applyBorder="1" applyAlignment="1">
      <alignment horizontal="center" vertical="center"/>
    </xf>
    <xf numFmtId="0" fontId="19" fillId="0" borderId="26" xfId="1" applyFont="1" applyFill="1" applyBorder="1" applyAlignment="1">
      <alignment vertical="center"/>
    </xf>
    <xf numFmtId="0" fontId="1" fillId="0" borderId="25" xfId="1" applyFont="1" applyBorder="1" applyAlignment="1">
      <alignment vertical="center"/>
    </xf>
    <xf numFmtId="0" fontId="1" fillId="0" borderId="13" xfId="1" applyFont="1" applyFill="1" applyBorder="1" applyAlignment="1">
      <alignment vertical="center"/>
    </xf>
    <xf numFmtId="164" fontId="11" fillId="8" borderId="21" xfId="0" applyNumberFormat="1" applyFont="1" applyFill="1" applyBorder="1" applyAlignment="1">
      <alignment horizontal="left" vertical="center"/>
    </xf>
    <xf numFmtId="0" fontId="9" fillId="8" borderId="5" xfId="0" applyFont="1" applyFill="1" applyBorder="1" applyAlignment="1">
      <alignment wrapText="1"/>
    </xf>
    <xf numFmtId="165" fontId="20" fillId="3" borderId="5" xfId="1" applyNumberFormat="1" applyFont="1" applyFill="1" applyBorder="1"/>
    <xf numFmtId="165" fontId="20" fillId="7" borderId="5" xfId="1" applyNumberFormat="1" applyFont="1" applyFill="1" applyBorder="1"/>
    <xf numFmtId="165" fontId="20" fillId="8" borderId="5" xfId="1" applyNumberFormat="1" applyFont="1" applyFill="1" applyBorder="1"/>
    <xf numFmtId="165" fontId="20" fillId="5" borderId="5" xfId="1" applyNumberFormat="1" applyFont="1" applyFill="1" applyBorder="1"/>
    <xf numFmtId="165" fontId="20" fillId="6" borderId="5" xfId="1" applyNumberFormat="1" applyFont="1" applyFill="1" applyBorder="1"/>
    <xf numFmtId="166" fontId="11" fillId="3" borderId="5" xfId="0" applyNumberFormat="1" applyFont="1" applyFill="1" applyBorder="1" applyAlignment="1"/>
    <xf numFmtId="166" fontId="11" fillId="7" borderId="5" xfId="0" applyNumberFormat="1" applyFont="1" applyFill="1" applyBorder="1" applyAlignment="1"/>
    <xf numFmtId="166" fontId="11" fillId="8" borderId="5" xfId="0" applyNumberFormat="1" applyFont="1" applyFill="1" applyBorder="1" applyAlignment="1"/>
    <xf numFmtId="166" fontId="11" fillId="5" borderId="5" xfId="0" applyNumberFormat="1" applyFont="1" applyFill="1" applyBorder="1" applyAlignment="1"/>
    <xf numFmtId="166" fontId="11" fillId="6" borderId="5" xfId="0" applyNumberFormat="1" applyFont="1" applyFill="1" applyBorder="1" applyAlignment="1"/>
    <xf numFmtId="166" fontId="2" fillId="4" borderId="2" xfId="0" applyNumberFormat="1" applyFont="1" applyFill="1" applyBorder="1" applyAlignment="1">
      <alignment horizontal="center" vertical="center" wrapText="1"/>
    </xf>
    <xf numFmtId="0" fontId="18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9" fillId="6" borderId="27" xfId="0" applyFont="1" applyFill="1" applyBorder="1" applyAlignment="1">
      <alignment wrapText="1"/>
    </xf>
    <xf numFmtId="164" fontId="11" fillId="6" borderId="28" xfId="0" applyNumberFormat="1" applyFont="1" applyFill="1" applyBorder="1" applyAlignment="1">
      <alignment horizontal="left" vertical="center"/>
    </xf>
    <xf numFmtId="166" fontId="11" fillId="6" borderId="27" xfId="0" applyNumberFormat="1" applyFont="1" applyFill="1" applyBorder="1" applyAlignment="1"/>
    <xf numFmtId="166" fontId="11" fillId="9" borderId="5" xfId="0" applyNumberFormat="1" applyFont="1" applyFill="1" applyBorder="1" applyAlignment="1"/>
    <xf numFmtId="165" fontId="22" fillId="9" borderId="5" xfId="1" applyNumberFormat="1" applyFont="1" applyFill="1" applyBorder="1" applyAlignment="1">
      <alignment horizontal="right"/>
    </xf>
    <xf numFmtId="0" fontId="14" fillId="9" borderId="5" xfId="0" applyFont="1" applyFill="1" applyBorder="1" applyAlignment="1"/>
    <xf numFmtId="164" fontId="11" fillId="9" borderId="4" xfId="0" applyNumberFormat="1" applyFont="1" applyFill="1" applyBorder="1" applyAlignment="1">
      <alignment horizontal="left" vertical="center"/>
    </xf>
    <xf numFmtId="1" fontId="2" fillId="0" borderId="0" xfId="1" applyNumberFormat="1" applyFont="1" applyFill="1"/>
    <xf numFmtId="3" fontId="3" fillId="0" borderId="3" xfId="0" applyNumberFormat="1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left"/>
    </xf>
    <xf numFmtId="0" fontId="14" fillId="7" borderId="9" xfId="0" applyFont="1" applyFill="1" applyBorder="1" applyAlignment="1">
      <alignment horizontal="left"/>
    </xf>
    <xf numFmtId="0" fontId="10" fillId="7" borderId="19" xfId="0" applyFont="1" applyFill="1" applyBorder="1" applyAlignment="1">
      <alignment horizontal="center" vertical="center"/>
    </xf>
    <xf numFmtId="0" fontId="10" fillId="7" borderId="20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left"/>
    </xf>
    <xf numFmtId="0" fontId="9" fillId="8" borderId="9" xfId="0" applyFont="1" applyFill="1" applyBorder="1" applyAlignment="1">
      <alignment horizontal="left"/>
    </xf>
    <xf numFmtId="0" fontId="10" fillId="8" borderId="19" xfId="0" applyFont="1" applyFill="1" applyBorder="1" applyAlignment="1">
      <alignment horizontal="center" vertical="center"/>
    </xf>
    <xf numFmtId="0" fontId="10" fillId="8" borderId="20" xfId="0" applyFont="1" applyFill="1" applyBorder="1" applyAlignment="1">
      <alignment horizontal="center" vertical="center"/>
    </xf>
    <xf numFmtId="0" fontId="9" fillId="8" borderId="23" xfId="0" applyFont="1" applyFill="1" applyBorder="1" applyAlignment="1">
      <alignment horizontal="left"/>
    </xf>
    <xf numFmtId="0" fontId="9" fillId="8" borderId="24" xfId="0" applyFont="1" applyFill="1" applyBorder="1" applyAlignment="1">
      <alignment horizontal="left"/>
    </xf>
    <xf numFmtId="166" fontId="9" fillId="7" borderId="22" xfId="3" applyNumberFormat="1" applyFont="1" applyFill="1" applyBorder="1" applyAlignment="1">
      <alignment horizontal="center" vertical="center"/>
    </xf>
    <xf numFmtId="166" fontId="9" fillId="7" borderId="9" xfId="3" applyNumberFormat="1" applyFont="1" applyFill="1" applyBorder="1" applyAlignment="1">
      <alignment horizontal="center" vertical="center"/>
    </xf>
    <xf numFmtId="166" fontId="9" fillId="5" borderId="22" xfId="3" applyNumberFormat="1" applyFont="1" applyFill="1" applyBorder="1" applyAlignment="1">
      <alignment horizontal="center" vertical="center"/>
    </xf>
    <xf numFmtId="166" fontId="9" fillId="5" borderId="9" xfId="3" applyNumberFormat="1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166" fontId="9" fillId="6" borderId="22" xfId="0" applyNumberFormat="1" applyFont="1" applyFill="1" applyBorder="1" applyAlignment="1">
      <alignment horizontal="center"/>
    </xf>
    <xf numFmtId="166" fontId="9" fillId="6" borderId="9" xfId="0" applyNumberFormat="1" applyFont="1" applyFill="1" applyBorder="1" applyAlignment="1">
      <alignment horizontal="center"/>
    </xf>
    <xf numFmtId="0" fontId="10" fillId="6" borderId="29" xfId="0" applyFont="1" applyFill="1" applyBorder="1" applyAlignment="1">
      <alignment horizontal="center" vertical="center"/>
    </xf>
    <xf numFmtId="0" fontId="10" fillId="6" borderId="30" xfId="0" applyFont="1" applyFill="1" applyBorder="1" applyAlignment="1">
      <alignment horizontal="center" vertical="center"/>
    </xf>
    <xf numFmtId="166" fontId="9" fillId="6" borderId="31" xfId="0" applyNumberFormat="1" applyFont="1" applyFill="1" applyBorder="1" applyAlignment="1">
      <alignment horizontal="center"/>
    </xf>
    <xf numFmtId="166" fontId="9" fillId="6" borderId="10" xfId="0" applyNumberFormat="1" applyFont="1" applyFill="1" applyBorder="1" applyAlignment="1">
      <alignment horizontal="center"/>
    </xf>
    <xf numFmtId="0" fontId="10" fillId="6" borderId="19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left"/>
    </xf>
    <xf numFmtId="0" fontId="14" fillId="6" borderId="9" xfId="0" applyFont="1" applyFill="1" applyBorder="1" applyAlignment="1">
      <alignment horizontal="left"/>
    </xf>
    <xf numFmtId="166" fontId="9" fillId="8" borderId="22" xfId="3" applyNumberFormat="1" applyFont="1" applyFill="1" applyBorder="1" applyAlignment="1">
      <alignment horizontal="center" vertical="center"/>
    </xf>
    <xf numFmtId="166" fontId="9" fillId="8" borderId="9" xfId="3" applyNumberFormat="1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left"/>
    </xf>
    <xf numFmtId="0" fontId="9" fillId="5" borderId="9" xfId="0" applyFont="1" applyFill="1" applyBorder="1" applyAlignment="1">
      <alignment horizontal="left"/>
    </xf>
    <xf numFmtId="0" fontId="7" fillId="0" borderId="26" xfId="1" applyFont="1" applyBorder="1" applyAlignment="1">
      <alignment horizontal="center" vertical="top"/>
    </xf>
    <xf numFmtId="0" fontId="7" fillId="0" borderId="8" xfId="1" applyFont="1" applyBorder="1" applyAlignment="1">
      <alignment horizontal="left" vertical="center"/>
    </xf>
    <xf numFmtId="0" fontId="7" fillId="0" borderId="18" xfId="1" applyFont="1" applyBorder="1" applyAlignment="1">
      <alignment horizontal="left" vertical="center"/>
    </xf>
    <xf numFmtId="0" fontId="7" fillId="0" borderId="13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1" fillId="0" borderId="13" xfId="1" applyFont="1" applyBorder="1" applyAlignment="1">
      <alignment horizontal="left" vertical="center"/>
    </xf>
    <xf numFmtId="0" fontId="1" fillId="0" borderId="11" xfId="1" applyFont="1" applyBorder="1" applyAlignment="1">
      <alignment horizontal="left" vertical="center"/>
    </xf>
    <xf numFmtId="0" fontId="1" fillId="0" borderId="12" xfId="1" applyFont="1" applyBorder="1" applyAlignment="1">
      <alignment horizontal="left" vertical="center"/>
    </xf>
    <xf numFmtId="0" fontId="1" fillId="0" borderId="13" xfId="1" applyFont="1" applyBorder="1" applyAlignment="1">
      <alignment horizontal="center" vertical="center" wrapText="1"/>
    </xf>
    <xf numFmtId="0" fontId="1" fillId="0" borderId="11" xfId="1" applyFont="1" applyBorder="1" applyAlignment="1">
      <alignment horizontal="center" vertical="center" wrapText="1"/>
    </xf>
    <xf numFmtId="0" fontId="1" fillId="0" borderId="12" xfId="1" applyFont="1" applyBorder="1" applyAlignment="1">
      <alignment horizontal="center" vertical="center" wrapText="1"/>
    </xf>
    <xf numFmtId="0" fontId="1" fillId="0" borderId="14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 wrapText="1"/>
    </xf>
    <xf numFmtId="0" fontId="1" fillId="0" borderId="15" xfId="1" applyFont="1" applyBorder="1" applyAlignment="1">
      <alignment horizontal="center" vertical="center" wrapText="1"/>
    </xf>
    <xf numFmtId="0" fontId="1" fillId="0" borderId="16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17" xfId="1" applyFont="1" applyBorder="1" applyAlignment="1">
      <alignment horizontal="center" vertical="center" wrapText="1"/>
    </xf>
    <xf numFmtId="0" fontId="1" fillId="0" borderId="14" xfId="1" applyFont="1" applyBorder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0" fontId="1" fillId="0" borderId="15" xfId="1" applyFont="1" applyBorder="1" applyAlignment="1">
      <alignment horizontal="left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left"/>
    </xf>
    <xf numFmtId="0" fontId="10" fillId="9" borderId="19" xfId="0" applyFont="1" applyFill="1" applyBorder="1" applyAlignment="1">
      <alignment horizontal="center" vertical="center"/>
    </xf>
    <xf numFmtId="0" fontId="10" fillId="9" borderId="20" xfId="0" applyFont="1" applyFill="1" applyBorder="1" applyAlignment="1">
      <alignment horizontal="center" vertical="center"/>
    </xf>
    <xf numFmtId="166" fontId="9" fillId="9" borderId="32" xfId="0" applyNumberFormat="1" applyFont="1" applyFill="1" applyBorder="1" applyAlignment="1">
      <alignment horizontal="center"/>
    </xf>
    <xf numFmtId="166" fontId="9" fillId="9" borderId="9" xfId="0" applyNumberFormat="1" applyFont="1" applyFill="1" applyBorder="1" applyAlignment="1">
      <alignment horizontal="center"/>
    </xf>
    <xf numFmtId="166" fontId="9" fillId="3" borderId="22" xfId="3" applyNumberFormat="1" applyFont="1" applyFill="1" applyBorder="1" applyAlignment="1">
      <alignment horizontal="center" vertical="center"/>
    </xf>
    <xf numFmtId="166" fontId="9" fillId="3" borderId="9" xfId="3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/>
    </xf>
    <xf numFmtId="0" fontId="9" fillId="3" borderId="9" xfId="0" applyFont="1" applyFill="1" applyBorder="1" applyAlignment="1">
      <alignment horizontal="left"/>
    </xf>
    <xf numFmtId="0" fontId="10" fillId="3" borderId="19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vertical="center" wrapText="1"/>
    </xf>
    <xf numFmtId="0" fontId="0" fillId="0" borderId="9" xfId="0" applyBorder="1"/>
    <xf numFmtId="166" fontId="11" fillId="10" borderId="27" xfId="0" applyNumberFormat="1" applyFont="1" applyFill="1" applyBorder="1" applyAlignment="1"/>
    <xf numFmtId="165" fontId="20" fillId="10" borderId="5" xfId="1" applyNumberFormat="1" applyFont="1" applyFill="1" applyBorder="1"/>
    <xf numFmtId="169" fontId="25" fillId="10" borderId="22" xfId="0" applyNumberFormat="1" applyFont="1" applyFill="1" applyBorder="1" applyAlignment="1">
      <alignment horizontal="center"/>
    </xf>
    <xf numFmtId="169" fontId="25" fillId="10" borderId="9" xfId="0" applyNumberFormat="1" applyFont="1" applyFill="1" applyBorder="1" applyAlignment="1">
      <alignment horizontal="center"/>
    </xf>
    <xf numFmtId="0" fontId="10" fillId="10" borderId="19" xfId="0" applyFont="1" applyFill="1" applyBorder="1" applyAlignment="1">
      <alignment horizontal="center" vertical="center"/>
    </xf>
    <xf numFmtId="0" fontId="10" fillId="10" borderId="20" xfId="0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left" vertical="center"/>
    </xf>
    <xf numFmtId="166" fontId="9" fillId="0" borderId="0" xfId="0" applyNumberFormat="1" applyFont="1" applyFill="1" applyBorder="1" applyAlignment="1">
      <alignment horizontal="center"/>
    </xf>
    <xf numFmtId="166" fontId="11" fillId="0" borderId="0" xfId="0" applyNumberFormat="1" applyFont="1" applyFill="1" applyBorder="1" applyAlignment="1"/>
    <xf numFmtId="165" fontId="22" fillId="0" borderId="0" xfId="1" applyNumberFormat="1" applyFont="1" applyFill="1" applyBorder="1" applyAlignment="1">
      <alignment horizontal="right"/>
    </xf>
    <xf numFmtId="164" fontId="26" fillId="10" borderId="6" xfId="0" applyNumberFormat="1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center" vertical="center"/>
    </xf>
    <xf numFmtId="0" fontId="24" fillId="0" borderId="0" xfId="1" applyFont="1" applyBorder="1" applyAlignment="1">
      <alignment vertical="center"/>
    </xf>
    <xf numFmtId="0" fontId="24" fillId="0" borderId="15" xfId="1" applyFont="1" applyBorder="1" applyAlignment="1">
      <alignment vertical="center"/>
    </xf>
    <xf numFmtId="0" fontId="24" fillId="0" borderId="11" xfId="1" applyFont="1" applyBorder="1" applyAlignment="1">
      <alignment horizontal="center" vertical="center" wrapText="1"/>
    </xf>
    <xf numFmtId="0" fontId="24" fillId="0" borderId="0" xfId="1" applyFont="1" applyBorder="1" applyAlignment="1">
      <alignment horizontal="center" vertical="center" wrapText="1"/>
    </xf>
    <xf numFmtId="0" fontId="13" fillId="10" borderId="4" xfId="0" applyFont="1" applyFill="1" applyBorder="1" applyAlignment="1">
      <alignment horizontal="left"/>
    </xf>
    <xf numFmtId="0" fontId="13" fillId="10" borderId="9" xfId="0" applyFont="1" applyFill="1" applyBorder="1" applyAlignment="1">
      <alignment horizontal="left"/>
    </xf>
    <xf numFmtId="0" fontId="13" fillId="10" borderId="5" xfId="0" applyFont="1" applyFill="1" applyBorder="1"/>
    <xf numFmtId="0" fontId="13" fillId="10" borderId="4" xfId="0" applyFont="1" applyFill="1" applyBorder="1" applyAlignment="1">
      <alignment horizontal="left" vertical="center"/>
    </xf>
    <xf numFmtId="0" fontId="13" fillId="10" borderId="9" xfId="0" applyFont="1" applyFill="1" applyBorder="1" applyAlignment="1">
      <alignment horizontal="left" vertical="center"/>
    </xf>
  </cellXfs>
  <cellStyles count="5">
    <cellStyle name="Normal" xfId="0" builtinId="0"/>
    <cellStyle name="Normálna 2" xfId="1" xr:uid="{00000000-0005-0000-0000-000000000000}"/>
    <cellStyle name="Normálna 2 2" xfId="2" xr:uid="{00000000-0005-0000-0000-000001000000}"/>
    <cellStyle name="Normálna 2 2 2" xfId="4" xr:uid="{00000000-0005-0000-0000-000002000000}"/>
    <cellStyle name="normální 2" xfId="3" xr:uid="{00000000-0005-0000-0000-000004000000}"/>
  </cellStyles>
  <dxfs count="0"/>
  <tableStyles count="0" defaultTableStyle="TableStyleMedium2" defaultPivotStyle="PivotStyleLight16"/>
  <colors>
    <mruColors>
      <color rgb="FFC9FCB4"/>
      <color rgb="FFFF7C80"/>
      <color rgb="FFFFFF99"/>
      <color rgb="FFDDDDDD"/>
      <color rgb="FFC0C0C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182884</xdr:colOff>
      <xdr:row>0</xdr:row>
      <xdr:rowOff>45720</xdr:rowOff>
    </xdr:from>
    <xdr:to>
      <xdr:col>1</xdr:col>
      <xdr:colOff>198057</xdr:colOff>
      <xdr:row>2</xdr:row>
      <xdr:rowOff>29460</xdr:rowOff>
    </xdr:to>
    <xdr:pic>
      <xdr:nvPicPr>
        <xdr:cNvPr id="2291" name="Obrázok 3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4" y="45720"/>
          <a:ext cx="1531553" cy="5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60960</xdr:colOff>
      <xdr:row>0</xdr:row>
      <xdr:rowOff>45721</xdr:rowOff>
    </xdr:from>
    <xdr:to>
      <xdr:col>16</xdr:col>
      <xdr:colOff>387000</xdr:colOff>
      <xdr:row>2</xdr:row>
      <xdr:rowOff>25894</xdr:rowOff>
    </xdr:to>
    <xdr:pic>
      <xdr:nvPicPr>
        <xdr:cNvPr id="3" name="Obrázok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9340" y="45721"/>
          <a:ext cx="1530000" cy="536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106680</xdr:colOff>
      <xdr:row>28</xdr:row>
      <xdr:rowOff>182880</xdr:rowOff>
    </xdr:from>
    <xdr:to>
      <xdr:col>16</xdr:col>
      <xdr:colOff>476271</xdr:colOff>
      <xdr:row>39</xdr:row>
      <xdr:rowOff>39000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F114C9-C82B-4ECA-BC62-468094E6D5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14" t="56894"/>
        <a:stretch/>
      </xdr:blipFill>
      <xdr:spPr>
        <a:xfrm>
          <a:off x="7208520" y="5715000"/>
          <a:ext cx="4438671" cy="1944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1287781</xdr:colOff>
      <xdr:row>20</xdr:row>
      <xdr:rowOff>137160</xdr:rowOff>
    </xdr:from>
    <xdr:to>
      <xdr:col>16</xdr:col>
      <xdr:colOff>419082</xdr:colOff>
      <xdr:row>30</xdr:row>
      <xdr:rowOff>32160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F3D9B96-72A9-457D-9FF1-2F5BB19870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3891"/>
        <a:stretch/>
      </xdr:blipFill>
      <xdr:spPr>
        <a:xfrm>
          <a:off x="8503921" y="4145280"/>
          <a:ext cx="3086081" cy="180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320040</xdr:colOff>
      <xdr:row>4</xdr:row>
      <xdr:rowOff>15240</xdr:rowOff>
    </xdr:from>
    <xdr:to>
      <xdr:col>15</xdr:col>
      <xdr:colOff>467905</xdr:colOff>
      <xdr:row>15</xdr:row>
      <xdr:rowOff>126780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434C43A-DD43-72FB-4A5A-2777354E6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536180" y="982980"/>
          <a:ext cx="3546385" cy="226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krampl\AppData\Local\Microsoft\Windows\Temporary%20Internet%20Files\Content.Outlook\X6JHAQCX\Obj%20SZ_KV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folio SZ (2)"/>
      <sheetName val="portfolio SZ"/>
      <sheetName val="ektoparazitika"/>
      <sheetName val="Chnurik SZ TV"/>
      <sheetName val="Chnurik Ek TV"/>
      <sheetName val="Ziaran SZ TV"/>
      <sheetName val="Ziaran Ek TV"/>
      <sheetName val="Holovicova Ek PH"/>
      <sheetName val="Ravaszova Ek PH"/>
      <sheetName val="Bodo Ek PH"/>
      <sheetName val="Kakuta Ek MD"/>
      <sheetName val="Jasenovec MD"/>
      <sheetName val="Jsenovec SZ MD"/>
      <sheetName val="Sulovska Ek TV"/>
      <sheetName val="Sulovska SZ TV"/>
      <sheetName val="Novacik MD"/>
      <sheetName val="Kovalova SZ PH"/>
      <sheetName val="Sedlakova Ek TV"/>
      <sheetName val="Szabo Ek TV"/>
      <sheetName val="Szabo SZ TV"/>
      <sheetName val="Kmet Ek TV"/>
      <sheetName val="Vajzer Ek TV"/>
      <sheetName val="Vajzer SZ TV"/>
      <sheetName val="Svagrik Ek PH"/>
      <sheetName val="Svagrik SZ PH"/>
      <sheetName val="Smicek SZ PH"/>
      <sheetName val="Manko Ek TV"/>
      <sheetName val="Manko SZ TV"/>
      <sheetName val="Sidik Ek PH"/>
      <sheetName val="Brcko Ek TV"/>
      <sheetName val="Cibova SZ TV"/>
      <sheetName val="Furenda Ek PH"/>
      <sheetName val="Kalman SZ PH"/>
      <sheetName val="Korpas Ek TV"/>
      <sheetName val="Salaj Ek TV"/>
      <sheetName val="Hanakova SZ PH"/>
      <sheetName val="Kantorova Ek PH"/>
      <sheetName val="Laczko Ek PH"/>
      <sheetName val="Jeney Ek PH"/>
      <sheetName val="Ondrias Ek PH"/>
      <sheetName val="Hárok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  <pageSetUpPr fitToPage="1"/>
  </sheetPr>
  <dimension ref="A1:U294"/>
  <sheetViews>
    <sheetView tabSelected="1" zoomScaleNormal="100" workbookViewId="0">
      <selection sqref="A1:Q1"/>
    </sheetView>
  </sheetViews>
  <sheetFormatPr defaultColWidth="9.109375" defaultRowHeight="13.8" x14ac:dyDescent="0.3"/>
  <cols>
    <col min="1" max="1" width="22.109375" style="4" customWidth="1"/>
    <col min="2" max="2" width="9.6640625" style="2" customWidth="1"/>
    <col min="3" max="3" width="11.88671875" style="2" customWidth="1"/>
    <col min="4" max="4" width="9.88671875" style="5" customWidth="1"/>
    <col min="5" max="5" width="7.6640625" style="2" customWidth="1"/>
    <col min="6" max="6" width="8.5546875" style="3" customWidth="1"/>
    <col min="7" max="7" width="5.44140625" style="1" customWidth="1"/>
    <col min="8" max="8" width="6.109375" style="1" customWidth="1"/>
    <col min="9" max="9" width="10.33203125" style="1" customWidth="1"/>
    <col min="10" max="10" width="11.88671875" style="21" customWidth="1"/>
    <col min="11" max="11" width="1.6640625" style="1" customWidth="1"/>
    <col min="12" max="12" width="21.6640625" style="1" customWidth="1"/>
    <col min="13" max="13" width="9.33203125" style="1" bestFit="1" customWidth="1"/>
    <col min="14" max="14" width="9.109375" style="1"/>
    <col min="15" max="15" width="9.44140625" style="1" customWidth="1"/>
    <col min="16" max="16" width="8.109375" style="1" customWidth="1"/>
    <col min="17" max="17" width="7.44140625" style="1" customWidth="1"/>
    <col min="18" max="19" width="7.44140625" style="1" bestFit="1" customWidth="1"/>
    <col min="20" max="20" width="10.33203125" style="1" customWidth="1"/>
    <col min="21" max="21" width="7.5546875" style="1" customWidth="1"/>
    <col min="22" max="16384" width="9.109375" style="1"/>
  </cols>
  <sheetData>
    <row r="1" spans="1:21" ht="23.4" x14ac:dyDescent="0.3">
      <c r="A1" s="73" t="s">
        <v>41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45"/>
      <c r="S1" s="45"/>
      <c r="T1" s="45"/>
      <c r="U1" s="45"/>
    </row>
    <row r="2" spans="1:21" ht="20.399999999999999" customHeight="1" x14ac:dyDescent="0.3">
      <c r="A2" s="74" t="s">
        <v>51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46"/>
      <c r="S2" s="46"/>
      <c r="T2" s="46"/>
      <c r="U2" s="46"/>
    </row>
    <row r="3" spans="1:21" ht="9" customHeight="1" thickBot="1" x14ac:dyDescent="0.35">
      <c r="A3" s="7"/>
      <c r="B3" s="7"/>
      <c r="C3" s="7"/>
      <c r="D3" s="7"/>
      <c r="E3" s="7"/>
      <c r="F3" s="7"/>
      <c r="G3" s="7"/>
      <c r="H3" s="7"/>
      <c r="I3" s="7"/>
      <c r="J3" s="23"/>
      <c r="K3" s="7"/>
    </row>
    <row r="4" spans="1:21" ht="18" customHeight="1" thickBot="1" x14ac:dyDescent="0.35">
      <c r="A4" s="8" t="s">
        <v>25</v>
      </c>
      <c r="B4" s="44">
        <f>SUM(I6:I33)</f>
        <v>0</v>
      </c>
      <c r="C4" s="55">
        <f>(B4-I33)*J6</f>
        <v>0</v>
      </c>
      <c r="D4" s="9"/>
      <c r="E4" s="9"/>
      <c r="F4" s="9"/>
      <c r="G4" s="10"/>
      <c r="H4" s="10"/>
      <c r="I4" s="10"/>
      <c r="J4" s="1"/>
    </row>
    <row r="5" spans="1:21" ht="17.399999999999999" customHeight="1" thickBot="1" x14ac:dyDescent="0.35">
      <c r="A5" s="126" t="s">
        <v>26</v>
      </c>
      <c r="B5" s="127"/>
      <c r="C5" s="11" t="s">
        <v>27</v>
      </c>
      <c r="D5" s="12" t="s">
        <v>31</v>
      </c>
      <c r="E5" s="128" t="s">
        <v>28</v>
      </c>
      <c r="F5" s="129"/>
      <c r="G5" s="130" t="s">
        <v>0</v>
      </c>
      <c r="H5" s="131"/>
      <c r="I5" s="12" t="s">
        <v>1</v>
      </c>
      <c r="J5" s="22" t="s">
        <v>29</v>
      </c>
      <c r="S5" s="21"/>
      <c r="T5" s="21"/>
      <c r="U5" s="21"/>
    </row>
    <row r="6" spans="1:21" ht="16.2" customHeight="1" thickBot="1" x14ac:dyDescent="0.35">
      <c r="A6" s="122" t="s">
        <v>3</v>
      </c>
      <c r="B6" s="123"/>
      <c r="C6" s="13" t="s">
        <v>4</v>
      </c>
      <c r="D6" s="14">
        <v>46295</v>
      </c>
      <c r="E6" s="124"/>
      <c r="F6" s="125"/>
      <c r="G6" s="120">
        <v>651</v>
      </c>
      <c r="H6" s="121"/>
      <c r="I6" s="39">
        <f>+E6*G6</f>
        <v>0</v>
      </c>
      <c r="J6" s="34">
        <f>IF($B$4&lt;4850,0%,IF($B$4&lt;10250,5%,IF($B$4&lt;20350,($L$27+7)%,IF($B$4&lt;50000,($L$27+10)%,IF($B$4&lt;100000,($L$27+11)%,IF($B$4&lt;125000,($L$27+12)%,IF($B$4&lt;150000,($L$27+13)%,IF($B$4&lt;175000,($L$27+14)%,IF($B$4&lt;1000000,($L$27+15)%)))))))))</f>
        <v>0</v>
      </c>
      <c r="R6" s="4"/>
      <c r="S6" s="4"/>
      <c r="T6" s="4"/>
      <c r="U6" s="21"/>
    </row>
    <row r="7" spans="1:21" ht="16.2" customHeight="1" thickBot="1" x14ac:dyDescent="0.35">
      <c r="A7" s="122" t="s">
        <v>5</v>
      </c>
      <c r="B7" s="123"/>
      <c r="C7" s="13" t="s">
        <v>4</v>
      </c>
      <c r="D7" s="14">
        <v>46142</v>
      </c>
      <c r="E7" s="124"/>
      <c r="F7" s="125"/>
      <c r="G7" s="120">
        <v>682</v>
      </c>
      <c r="H7" s="121"/>
      <c r="I7" s="39">
        <f t="shared" ref="I7:I20" si="0">+E7*G7</f>
        <v>0</v>
      </c>
      <c r="J7" s="34">
        <f>IF($B$4&lt;4850,0%,IF($B$4&lt;10250,5%,IF($B$4&lt;20350,($L$27+7)%,IF($B$4&lt;50000,($L$27+10)%,IF($B$4&lt;100000,($L$27+11)%,IF($B$4&lt;125000,($L$27+12)%,IF($B$4&lt;150000,($L$27+13)%,IF($B$4&lt;175000,($L$27+14)%,IF($B$4&lt;1000000,($L$27+15)%)))))))))</f>
        <v>0</v>
      </c>
      <c r="R7" s="4"/>
      <c r="S7" s="54"/>
      <c r="T7" s="4"/>
      <c r="U7" s="21"/>
    </row>
    <row r="8" spans="1:21" ht="15" customHeight="1" thickBot="1" x14ac:dyDescent="0.35">
      <c r="A8" s="122" t="s">
        <v>6</v>
      </c>
      <c r="B8" s="123"/>
      <c r="C8" s="13" t="s">
        <v>4</v>
      </c>
      <c r="D8" s="14">
        <v>46022</v>
      </c>
      <c r="E8" s="124"/>
      <c r="F8" s="125"/>
      <c r="G8" s="120">
        <v>723</v>
      </c>
      <c r="H8" s="121"/>
      <c r="I8" s="39">
        <f t="shared" si="0"/>
        <v>0</v>
      </c>
      <c r="J8" s="34">
        <f>IF($B$4&lt;4850,0%,IF($B$4&lt;10250,5%,IF($B$4&lt;20350,($L$27+7)%,IF($B$4&lt;50000,($L$27+10)%,IF($B$4&lt;100000,($L$27+11)%,IF($B$4&lt;125000,($L$27+12)%,IF($B$4&lt;150000,($L$27+13)%,IF($B$4&lt;175000,($L$27+14)%,IF($B$4&lt;1000000,($L$27+15)%)))))))))</f>
        <v>0</v>
      </c>
      <c r="R8" s="4"/>
      <c r="S8" s="54"/>
      <c r="T8" s="4"/>
      <c r="U8" s="21"/>
    </row>
    <row r="9" spans="1:21" ht="15" customHeight="1" thickBot="1" x14ac:dyDescent="0.35">
      <c r="A9" s="122" t="s">
        <v>7</v>
      </c>
      <c r="B9" s="123"/>
      <c r="C9" s="13" t="s">
        <v>4</v>
      </c>
      <c r="D9" s="14">
        <v>46295</v>
      </c>
      <c r="E9" s="124"/>
      <c r="F9" s="125"/>
      <c r="G9" s="120">
        <v>812</v>
      </c>
      <c r="H9" s="121"/>
      <c r="I9" s="39">
        <f t="shared" si="0"/>
        <v>0</v>
      </c>
      <c r="J9" s="34">
        <f>IF($B$4&lt;4850,0%,IF($B$4&lt;10250,5%,IF($B$4&lt;20350,($L$27+7)%,IF($B$4&lt;50000,($L$27+10)%,IF($B$4&lt;100000,($L$27+11)%,IF($B$4&lt;125000,($L$27+12)%,IF($B$4&lt;150000,($L$27+13)%,IF($B$4&lt;175000,($L$27+14)%,IF($B$4&lt;1000000,($L$27+15)%)))))))))</f>
        <v>0</v>
      </c>
      <c r="R9" s="4"/>
      <c r="S9" s="54"/>
      <c r="T9" s="4"/>
      <c r="U9" s="21"/>
    </row>
    <row r="10" spans="1:21" ht="15" customHeight="1" thickBot="1" x14ac:dyDescent="0.35">
      <c r="A10" s="122" t="s">
        <v>8</v>
      </c>
      <c r="B10" s="123"/>
      <c r="C10" s="13" t="s">
        <v>4</v>
      </c>
      <c r="D10" s="14">
        <v>46234</v>
      </c>
      <c r="E10" s="124"/>
      <c r="F10" s="125"/>
      <c r="G10" s="120">
        <v>869</v>
      </c>
      <c r="H10" s="121"/>
      <c r="I10" s="39">
        <f t="shared" si="0"/>
        <v>0</v>
      </c>
      <c r="J10" s="34">
        <f>IF($B$4&lt;4850,0%,IF($B$4&lt;10250,5%,IF($B$4&lt;20350,($L$27+7)%,IF($B$4&lt;50000,($L$27+10)%,IF($B$4&lt;100000,($L$27+11)%,IF($B$4&lt;125000,($L$27+12)%,IF($B$4&lt;150000,($L$27+13)%,IF($B$4&lt;175000,($L$27+14)%,IF($B$4&lt;1000000,($L$27+15)%)))))))))</f>
        <v>0</v>
      </c>
      <c r="R10" s="4"/>
      <c r="S10" s="4"/>
      <c r="T10" s="4"/>
      <c r="U10" s="21"/>
    </row>
    <row r="11" spans="1:21" ht="15" customHeight="1" thickBot="1" x14ac:dyDescent="0.35">
      <c r="A11" s="57" t="s">
        <v>19</v>
      </c>
      <c r="B11" s="58"/>
      <c r="C11" s="19" t="s">
        <v>18</v>
      </c>
      <c r="D11" s="20">
        <v>46142</v>
      </c>
      <c r="E11" s="59"/>
      <c r="F11" s="60"/>
      <c r="G11" s="67">
        <v>1236</v>
      </c>
      <c r="H11" s="68"/>
      <c r="I11" s="40">
        <f t="shared" si="0"/>
        <v>0</v>
      </c>
      <c r="J11" s="35">
        <f>IF($B$4&lt;4850,0%,IF($B$4&lt;10250,5%,IF($B$4&lt;20350,($L$27+7)%,IF($B$4&lt;50000,($L$27+10)%,IF($B$4&lt;100000,($L$27+11)%,IF($B$4&lt;125000,($L$27+12)%,IF($B$4&lt;150000,($L$27+13)%,IF($B$4&lt;175000,($L$27+14)%,IF($B$4&lt;1000000,($L$27+15)%)))))))))</f>
        <v>0</v>
      </c>
      <c r="R11" s="4"/>
      <c r="S11" s="4"/>
      <c r="T11" s="4"/>
      <c r="U11" s="21"/>
    </row>
    <row r="12" spans="1:21" ht="15" customHeight="1" thickBot="1" x14ac:dyDescent="0.35">
      <c r="A12" s="57" t="s">
        <v>20</v>
      </c>
      <c r="B12" s="58"/>
      <c r="C12" s="19" t="s">
        <v>18</v>
      </c>
      <c r="D12" s="20">
        <v>46295</v>
      </c>
      <c r="E12" s="59"/>
      <c r="F12" s="60"/>
      <c r="G12" s="67">
        <v>1296</v>
      </c>
      <c r="H12" s="68"/>
      <c r="I12" s="40">
        <f t="shared" si="0"/>
        <v>0</v>
      </c>
      <c r="J12" s="35">
        <f>IF($B$4&lt;4850,0%,IF($B$4&lt;10250,5%,IF($B$4&lt;20350,($L$27+7)%,IF($B$4&lt;50000,($L$27+10)%,IF($B$4&lt;100000,($L$27+11)%,IF($B$4&lt;125000,($L$27+12)%,IF($B$4&lt;150000,($L$27+13)%,IF($B$4&lt;175000,($L$27+14)%,IF($B$4&lt;1000000,($L$27+15)%)))))))))</f>
        <v>0</v>
      </c>
      <c r="R12" s="4"/>
      <c r="S12" s="4"/>
      <c r="T12" s="4"/>
      <c r="U12" s="21"/>
    </row>
    <row r="13" spans="1:21" ht="15" thickBot="1" x14ac:dyDescent="0.35">
      <c r="A13" s="57" t="s">
        <v>6</v>
      </c>
      <c r="B13" s="58"/>
      <c r="C13" s="19" t="s">
        <v>18</v>
      </c>
      <c r="D13" s="20">
        <v>46265</v>
      </c>
      <c r="E13" s="59"/>
      <c r="F13" s="60"/>
      <c r="G13" s="67">
        <v>1371</v>
      </c>
      <c r="H13" s="68"/>
      <c r="I13" s="40">
        <f t="shared" si="0"/>
        <v>0</v>
      </c>
      <c r="J13" s="35">
        <f>IF($B$4&lt;4850,0%,IF($B$4&lt;10250,5%,IF($B$4&lt;20350,($L$27+7)%,IF($B$4&lt;50000,($L$27+10)%,IF($B$4&lt;100000,($L$27+11)%,IF($B$4&lt;125000,($L$27+12)%,IF($B$4&lt;150000,($L$27+13)%,IF($B$4&lt;175000,($L$27+14)%,IF($B$4&lt;1000000,($L$27+15)%)))))))))</f>
        <v>0</v>
      </c>
      <c r="R13" s="4"/>
      <c r="S13" s="4"/>
      <c r="T13" s="4"/>
      <c r="U13" s="21"/>
    </row>
    <row r="14" spans="1:21" ht="15" thickBot="1" x14ac:dyDescent="0.35">
      <c r="A14" s="57" t="s">
        <v>21</v>
      </c>
      <c r="B14" s="58"/>
      <c r="C14" s="19" t="s">
        <v>18</v>
      </c>
      <c r="D14" s="20">
        <v>46234</v>
      </c>
      <c r="E14" s="59"/>
      <c r="F14" s="60"/>
      <c r="G14" s="67">
        <v>1545</v>
      </c>
      <c r="H14" s="68"/>
      <c r="I14" s="40">
        <f t="shared" si="0"/>
        <v>0</v>
      </c>
      <c r="J14" s="35">
        <f>IF($B$4&lt;4850,0%,IF($B$4&lt;10250,5%,IF($B$4&lt;20350,($L$27+7)%,IF($B$4&lt;50000,($L$27+10)%,IF($B$4&lt;100000,($L$27+11)%,IF($B$4&lt;125000,($L$27+12)%,IF($B$4&lt;150000,($L$27+13)%,IF($B$4&lt;175000,($L$27+14)%,IF($B$4&lt;1000000,($L$27+15)%)))))))))</f>
        <v>0</v>
      </c>
      <c r="R14" s="4"/>
      <c r="S14" s="4"/>
      <c r="T14" s="4"/>
    </row>
    <row r="15" spans="1:21" ht="15" thickBot="1" x14ac:dyDescent="0.35">
      <c r="A15" s="57" t="s">
        <v>8</v>
      </c>
      <c r="B15" s="58"/>
      <c r="C15" s="19" t="s">
        <v>18</v>
      </c>
      <c r="D15" s="20">
        <v>46234</v>
      </c>
      <c r="E15" s="59"/>
      <c r="F15" s="60"/>
      <c r="G15" s="67">
        <v>1650</v>
      </c>
      <c r="H15" s="68"/>
      <c r="I15" s="40">
        <f t="shared" si="0"/>
        <v>0</v>
      </c>
      <c r="J15" s="35">
        <f>IF($B$4&lt;4850,0%,IF($B$4&lt;10250,5%,IF($B$4&lt;20350,($L$27+7)%,IF($B$4&lt;50000,($L$27+10)%,IF($B$4&lt;100000,($L$27+11)%,IF($B$4&lt;125000,($L$27+12)%,IF($B$4&lt;150000,($L$27+13)%,IF($B$4&lt;175000,($L$27+14)%,IF($B$4&lt;1000000,($L$27+15)%)))))))))</f>
        <v>0</v>
      </c>
    </row>
    <row r="16" spans="1:21" ht="15" thickBot="1" x14ac:dyDescent="0.35">
      <c r="A16" s="65" t="s">
        <v>13</v>
      </c>
      <c r="B16" s="66"/>
      <c r="C16" s="33" t="s">
        <v>9</v>
      </c>
      <c r="D16" s="32">
        <v>46173</v>
      </c>
      <c r="E16" s="63"/>
      <c r="F16" s="64"/>
      <c r="G16" s="85">
        <v>665</v>
      </c>
      <c r="H16" s="86"/>
      <c r="I16" s="41">
        <f t="shared" si="0"/>
        <v>0</v>
      </c>
      <c r="J16" s="36">
        <f>IF($B$4&lt;4850,0%,IF($B$4&lt;10250,5%,IF($B$4&lt;20350,($L$27+7)%,IF($B$4&lt;50000,($L$27+10)%,IF($B$4&lt;100000,($L$27+11)%,IF($B$4&lt;125000,($L$27+12)%,IF($B$4&lt;150000,($L$27+13)%,IF($B$4&lt;175000,($L$27+14)%,IF($B$4&lt;1000000,($L$27+15)%)))))))))</f>
        <v>0</v>
      </c>
    </row>
    <row r="17" spans="1:21" ht="15" thickBot="1" x14ac:dyDescent="0.35">
      <c r="A17" s="61" t="s">
        <v>14</v>
      </c>
      <c r="B17" s="62"/>
      <c r="C17" s="33" t="s">
        <v>9</v>
      </c>
      <c r="D17" s="32">
        <v>46538</v>
      </c>
      <c r="E17" s="63"/>
      <c r="F17" s="64"/>
      <c r="G17" s="85">
        <v>695</v>
      </c>
      <c r="H17" s="86"/>
      <c r="I17" s="41">
        <f t="shared" si="0"/>
        <v>0</v>
      </c>
      <c r="J17" s="36">
        <f>IF($B$4&lt;4850,0%,IF($B$4&lt;10250,5%,IF($B$4&lt;20350,($L$27+7)%,IF($B$4&lt;50000,($L$27+10)%,IF($B$4&lt;100000,($L$27+11)%,IF($B$4&lt;125000,($L$27+12)%,IF($B$4&lt;150000,($L$27+13)%,IF($B$4&lt;175000,($L$27+14)%,IF($B$4&lt;1000000,($L$27+15)%)))))))))</f>
        <v>0</v>
      </c>
      <c r="L17" s="108" t="s">
        <v>30</v>
      </c>
      <c r="M17" s="108"/>
      <c r="N17" s="108"/>
      <c r="O17" s="108"/>
      <c r="P17" s="108"/>
    </row>
    <row r="18" spans="1:21" ht="15" customHeight="1" thickBot="1" x14ac:dyDescent="0.35">
      <c r="A18" s="61" t="s">
        <v>15</v>
      </c>
      <c r="B18" s="62"/>
      <c r="C18" s="33" t="s">
        <v>9</v>
      </c>
      <c r="D18" s="32">
        <v>46356</v>
      </c>
      <c r="E18" s="63"/>
      <c r="F18" s="64"/>
      <c r="G18" s="85">
        <v>736</v>
      </c>
      <c r="H18" s="86"/>
      <c r="I18" s="41">
        <f t="shared" si="0"/>
        <v>0</v>
      </c>
      <c r="J18" s="36">
        <f>IF($B$4&lt;4850,0%,IF($B$4&lt;10250,5%,IF($B$4&lt;20350,($L$27+7)%,IF($B$4&lt;50000,($L$27+10)%,IF($B$4&lt;100000,($L$27+11)%,IF($B$4&lt;125000,($L$27+12)%,IF($B$4&lt;150000,($L$27+13)%,IF($B$4&lt;175000,($L$27+14)%,IF($B$4&lt;1000000,($L$27+15)%)))))))))</f>
        <v>0</v>
      </c>
      <c r="L18" s="108"/>
      <c r="M18" s="108"/>
      <c r="N18" s="108"/>
      <c r="O18" s="108"/>
      <c r="P18" s="108"/>
    </row>
    <row r="19" spans="1:21" ht="15" customHeight="1" thickBot="1" x14ac:dyDescent="0.35">
      <c r="A19" s="61" t="s">
        <v>16</v>
      </c>
      <c r="B19" s="62"/>
      <c r="C19" s="33" t="s">
        <v>9</v>
      </c>
      <c r="D19" s="32">
        <v>46538</v>
      </c>
      <c r="E19" s="63"/>
      <c r="F19" s="64"/>
      <c r="G19" s="85">
        <v>830</v>
      </c>
      <c r="H19" s="86"/>
      <c r="I19" s="41">
        <f t="shared" si="0"/>
        <v>0</v>
      </c>
      <c r="J19" s="36">
        <f>IF($B$4&lt;4850,0%,IF($B$4&lt;10250,5%,IF($B$4&lt;20350,($L$27+7)%,IF($B$4&lt;50000,($L$27+10)%,IF($B$4&lt;100000,($L$27+11)%,IF($B$4&lt;125000,($L$27+12)%,IF($B$4&lt;150000,($L$27+13)%,IF($B$4&lt;175000,($L$27+14)%,IF($B$4&lt;1000000,($L$27+15)%)))))))))</f>
        <v>0</v>
      </c>
      <c r="L19" s="146" t="s">
        <v>40</v>
      </c>
      <c r="M19" s="146"/>
      <c r="N19" s="146"/>
      <c r="O19" s="146"/>
      <c r="P19" s="146"/>
      <c r="Q19" s="144"/>
      <c r="R19" s="144"/>
      <c r="S19" s="144"/>
      <c r="T19" s="144"/>
      <c r="U19" s="145"/>
    </row>
    <row r="20" spans="1:21" ht="15" customHeight="1" thickBot="1" x14ac:dyDescent="0.35">
      <c r="A20" s="61" t="s">
        <v>17</v>
      </c>
      <c r="B20" s="62"/>
      <c r="C20" s="33" t="s">
        <v>9</v>
      </c>
      <c r="D20" s="32">
        <v>46446</v>
      </c>
      <c r="E20" s="63"/>
      <c r="F20" s="64"/>
      <c r="G20" s="85">
        <v>885</v>
      </c>
      <c r="H20" s="86"/>
      <c r="I20" s="41">
        <f t="shared" si="0"/>
        <v>0</v>
      </c>
      <c r="J20" s="36">
        <f>IF($B$4&lt;4850,0%,IF($B$4&lt;10250,5%,IF($B$4&lt;20350,($L$27+7)%,IF($B$4&lt;50000,($L$27+10)%,IF($B$4&lt;100000,($L$27+11)%,IF($B$4&lt;125000,($L$27+12)%,IF($B$4&lt;150000,($L$27+13)%,IF($B$4&lt;175000,($L$27+14)%,IF($B$4&lt;1000000,($L$27+15)%)))))))))</f>
        <v>0</v>
      </c>
      <c r="L20" s="147"/>
      <c r="M20" s="147"/>
      <c r="N20" s="147"/>
      <c r="O20" s="147"/>
      <c r="P20" s="147"/>
    </row>
    <row r="21" spans="1:21" ht="15" customHeight="1" thickBot="1" x14ac:dyDescent="0.35">
      <c r="A21" s="87" t="s">
        <v>10</v>
      </c>
      <c r="B21" s="88"/>
      <c r="C21" s="15" t="s">
        <v>9</v>
      </c>
      <c r="D21" s="16">
        <v>46265</v>
      </c>
      <c r="E21" s="71"/>
      <c r="F21" s="72"/>
      <c r="G21" s="69">
        <v>651</v>
      </c>
      <c r="H21" s="70"/>
      <c r="I21" s="42">
        <f t="shared" ref="I21:I33" si="1">+E21*G21</f>
        <v>0</v>
      </c>
      <c r="J21" s="37">
        <f>IF($B$4&lt;4850,0%,IF($B$4&lt;10250,5%,IF($B$4&lt;20350,($L$27+7)%,IF($B$4&lt;50000,($L$27+10)%,IF($B$4&lt;100000,($L$27+11)%,IF($B$4&lt;125000,($L$27+12)%,IF($B$4&lt;150000,($L$27+13)%,IF($B$4&lt;175000,($L$27+14)%,IF($B$4&lt;1000000,($L$27+15)%)))))))))</f>
        <v>0</v>
      </c>
    </row>
    <row r="22" spans="1:21" ht="15" customHeight="1" thickBot="1" x14ac:dyDescent="0.35">
      <c r="A22" s="87" t="s">
        <v>11</v>
      </c>
      <c r="B22" s="88"/>
      <c r="C22" s="15" t="s">
        <v>9</v>
      </c>
      <c r="D22" s="16">
        <v>46446</v>
      </c>
      <c r="E22" s="71"/>
      <c r="F22" s="72"/>
      <c r="G22" s="69">
        <v>682</v>
      </c>
      <c r="H22" s="70"/>
      <c r="I22" s="42">
        <f t="shared" si="1"/>
        <v>0</v>
      </c>
      <c r="J22" s="37">
        <f>IF($B$4&lt;4850,0%,IF($B$4&lt;10250,5%,IF($B$4&lt;20350,($L$27+7)%,IF($B$4&lt;50000,($L$27+10)%,IF($B$4&lt;100000,($L$27+11)%,IF($B$4&lt;125000,($L$27+12)%,IF($B$4&lt;150000,($L$27+13)%,IF($B$4&lt;175000,($L$27+14)%,IF($B$4&lt;1000000,($L$27+15)%)))))))))</f>
        <v>0</v>
      </c>
    </row>
    <row r="23" spans="1:21" ht="15" thickBot="1" x14ac:dyDescent="0.35">
      <c r="A23" s="87" t="s">
        <v>12</v>
      </c>
      <c r="B23" s="88"/>
      <c r="C23" s="15" t="s">
        <v>9</v>
      </c>
      <c r="D23" s="16">
        <v>46295</v>
      </c>
      <c r="E23" s="71"/>
      <c r="F23" s="72"/>
      <c r="G23" s="69">
        <v>723</v>
      </c>
      <c r="H23" s="70"/>
      <c r="I23" s="42">
        <f t="shared" si="1"/>
        <v>0</v>
      </c>
      <c r="J23" s="37">
        <f>IF($B$4&lt;4850,0%,IF($B$4&lt;10250,5%,IF($B$4&lt;20350,($L$27+7)%,IF($B$4&lt;50000,($L$27+10)%,IF($B$4&lt;100000,($L$27+11)%,IF($B$4&lt;125000,($L$27+12)%,IF($B$4&lt;150000,($L$27+13)%,IF($B$4&lt;175000,($L$27+14)%,IF($B$4&lt;1000000,($L$27+15)%)))))))))</f>
        <v>0</v>
      </c>
    </row>
    <row r="24" spans="1:21" ht="15" customHeight="1" thickBot="1" x14ac:dyDescent="0.35">
      <c r="A24" s="83" t="s">
        <v>22</v>
      </c>
      <c r="B24" s="84"/>
      <c r="C24" s="17" t="s">
        <v>9</v>
      </c>
      <c r="D24" s="18">
        <v>46112</v>
      </c>
      <c r="E24" s="81"/>
      <c r="F24" s="82"/>
      <c r="G24" s="75">
        <v>765</v>
      </c>
      <c r="H24" s="76"/>
      <c r="I24" s="43">
        <f t="shared" si="1"/>
        <v>0</v>
      </c>
      <c r="J24" s="38">
        <f>IF($B$4&lt;4850,0%,IF($B$4&lt;10250,5%,IF($B$4&lt;20350,($L$27+7)%,IF($B$4&lt;50000,($L$27+10)%,IF($B$4&lt;100000,($L$27+11)%,IF($B$4&lt;125000,($L$27+12)%,IF($B$4&lt;150000,($L$27+13)%,IF($B$4&lt;175000,($L$27+14)%,IF($B$4&lt;1000000,($L$27+15)%)))))))))</f>
        <v>0</v>
      </c>
    </row>
    <row r="25" spans="1:21" ht="15" customHeight="1" thickBot="1" x14ac:dyDescent="0.35">
      <c r="A25" s="83" t="s">
        <v>23</v>
      </c>
      <c r="B25" s="84"/>
      <c r="C25" s="17" t="s">
        <v>9</v>
      </c>
      <c r="D25" s="18">
        <v>46418</v>
      </c>
      <c r="E25" s="81"/>
      <c r="F25" s="82"/>
      <c r="G25" s="75">
        <v>803</v>
      </c>
      <c r="H25" s="76"/>
      <c r="I25" s="43">
        <f t="shared" si="1"/>
        <v>0</v>
      </c>
      <c r="J25" s="38">
        <f>IF($B$4&lt;4850,0%,IF($B$4&lt;10250,5%,IF($B$4&lt;20350,($L$27+7)%,IF($B$4&lt;50000,($L$27+10)%,IF($B$4&lt;100000,($L$27+11)%,IF($B$4&lt;125000,($L$27+12)%,IF($B$4&lt;150000,($L$27+13)%,IF($B$4&lt;175000,($L$27+14)%,IF($B$4&lt;1000000,($L$27+15)%)))))))))</f>
        <v>0</v>
      </c>
    </row>
    <row r="26" spans="1:21" ht="15" customHeight="1" thickBot="1" x14ac:dyDescent="0.35">
      <c r="A26" s="83" t="s">
        <v>24</v>
      </c>
      <c r="B26" s="84"/>
      <c r="C26" s="47" t="s">
        <v>9</v>
      </c>
      <c r="D26" s="48">
        <v>46326</v>
      </c>
      <c r="E26" s="77"/>
      <c r="F26" s="78"/>
      <c r="G26" s="79">
        <v>863</v>
      </c>
      <c r="H26" s="80"/>
      <c r="I26" s="49">
        <f t="shared" si="1"/>
        <v>0</v>
      </c>
      <c r="J26" s="38">
        <f>IF($B$4&lt;4850,0%,IF($B$4&lt;10250,5%,IF($B$4&lt;20350,($L$27+7)%,IF($B$4&lt;50000,($L$27+10)%,IF($B$4&lt;100000,($L$27+11)%,IF($B$4&lt;125000,($L$27+12)%,IF($B$4&lt;150000,($L$27+13)%,IF($B$4&lt;175000,($L$27+14)%,IF($B$4&lt;1000000,($L$27+15)%)))))))))</f>
        <v>0</v>
      </c>
    </row>
    <row r="27" spans="1:21" ht="15" customHeight="1" thickBot="1" x14ac:dyDescent="0.35">
      <c r="A27" s="148" t="s">
        <v>45</v>
      </c>
      <c r="B27" s="149"/>
      <c r="C27" s="150" t="s">
        <v>43</v>
      </c>
      <c r="D27" s="142" t="s">
        <v>42</v>
      </c>
      <c r="E27" s="136"/>
      <c r="F27" s="137"/>
      <c r="G27" s="134">
        <v>557</v>
      </c>
      <c r="H27" s="135"/>
      <c r="I27" s="132">
        <f t="shared" ref="I27:I32" si="2">+E27*G27</f>
        <v>0</v>
      </c>
      <c r="J27" s="133">
        <f t="shared" ref="J27:J32" si="3">IF($B$4&lt;4850,0%,IF($B$4&lt;10250,5%,IF($B$4&lt;20350,($L$27+7)%,IF($B$4&lt;50000,($L$27+10)%,IF($B$4&lt;100000,($L$27+11)%,IF($B$4&lt;125000,($L$27+12)%,IF($B$4&lt;150000,($L$27+13)%,IF($B$4&lt;175000,($L$27+14)%,IF($B$4&lt;1000000,($L$27+15)%)))))))))</f>
        <v>0</v>
      </c>
      <c r="L27" s="143">
        <f>IF(E33&gt;5,"5",E33)</f>
        <v>0</v>
      </c>
      <c r="M27" s="143"/>
    </row>
    <row r="28" spans="1:21" ht="15" customHeight="1" thickBot="1" x14ac:dyDescent="0.35">
      <c r="A28" s="148" t="s">
        <v>46</v>
      </c>
      <c r="B28" s="149"/>
      <c r="C28" s="150" t="s">
        <v>43</v>
      </c>
      <c r="D28" s="142" t="s">
        <v>42</v>
      </c>
      <c r="E28" s="136"/>
      <c r="F28" s="137"/>
      <c r="G28" s="134">
        <v>586</v>
      </c>
      <c r="H28" s="135"/>
      <c r="I28" s="132">
        <f t="shared" si="2"/>
        <v>0</v>
      </c>
      <c r="J28" s="133">
        <f t="shared" si="3"/>
        <v>0</v>
      </c>
    </row>
    <row r="29" spans="1:21" ht="15" customHeight="1" thickBot="1" x14ac:dyDescent="0.35">
      <c r="A29" s="148" t="s">
        <v>47</v>
      </c>
      <c r="B29" s="149"/>
      <c r="C29" s="150" t="s">
        <v>43</v>
      </c>
      <c r="D29" s="142" t="s">
        <v>42</v>
      </c>
      <c r="E29" s="136"/>
      <c r="F29" s="137"/>
      <c r="G29" s="134">
        <v>614</v>
      </c>
      <c r="H29" s="135"/>
      <c r="I29" s="132">
        <f t="shared" si="2"/>
        <v>0</v>
      </c>
      <c r="J29" s="133">
        <f t="shared" si="3"/>
        <v>0</v>
      </c>
    </row>
    <row r="30" spans="1:21" ht="15" customHeight="1" thickBot="1" x14ac:dyDescent="0.35">
      <c r="A30" s="151" t="s">
        <v>48</v>
      </c>
      <c r="B30" s="152"/>
      <c r="C30" s="150" t="s">
        <v>43</v>
      </c>
      <c r="D30" s="142" t="s">
        <v>42</v>
      </c>
      <c r="E30" s="136"/>
      <c r="F30" s="137"/>
      <c r="G30" s="134">
        <v>651</v>
      </c>
      <c r="H30" s="135"/>
      <c r="I30" s="132">
        <f t="shared" si="2"/>
        <v>0</v>
      </c>
      <c r="J30" s="133">
        <f t="shared" si="3"/>
        <v>0</v>
      </c>
    </row>
    <row r="31" spans="1:21" ht="15" customHeight="1" thickBot="1" x14ac:dyDescent="0.35">
      <c r="A31" s="148" t="s">
        <v>49</v>
      </c>
      <c r="B31" s="149"/>
      <c r="C31" s="150" t="s">
        <v>43</v>
      </c>
      <c r="D31" s="142" t="s">
        <v>42</v>
      </c>
      <c r="E31" s="136"/>
      <c r="F31" s="137"/>
      <c r="G31" s="134">
        <v>731</v>
      </c>
      <c r="H31" s="135"/>
      <c r="I31" s="132">
        <f t="shared" si="2"/>
        <v>0</v>
      </c>
      <c r="J31" s="133">
        <f t="shared" si="3"/>
        <v>0</v>
      </c>
    </row>
    <row r="32" spans="1:21" ht="15" customHeight="1" thickBot="1" x14ac:dyDescent="0.35">
      <c r="A32" s="148" t="s">
        <v>50</v>
      </c>
      <c r="B32" s="149"/>
      <c r="C32" s="150" t="s">
        <v>43</v>
      </c>
      <c r="D32" s="142" t="s">
        <v>42</v>
      </c>
      <c r="E32" s="136"/>
      <c r="F32" s="137"/>
      <c r="G32" s="134">
        <v>782</v>
      </c>
      <c r="H32" s="135"/>
      <c r="I32" s="132">
        <f t="shared" si="2"/>
        <v>0</v>
      </c>
      <c r="J32" s="133">
        <f t="shared" si="3"/>
        <v>0</v>
      </c>
    </row>
    <row r="33" spans="1:11" ht="15" customHeight="1" thickBot="1" x14ac:dyDescent="0.35">
      <c r="A33" s="115" t="s">
        <v>44</v>
      </c>
      <c r="B33" s="115"/>
      <c r="C33" s="52" t="s">
        <v>39</v>
      </c>
      <c r="D33" s="53">
        <v>46446</v>
      </c>
      <c r="E33" s="116"/>
      <c r="F33" s="117"/>
      <c r="G33" s="118">
        <v>12174</v>
      </c>
      <c r="H33" s="119"/>
      <c r="I33" s="50">
        <f t="shared" si="1"/>
        <v>0</v>
      </c>
      <c r="J33" s="51" t="s">
        <v>38</v>
      </c>
    </row>
    <row r="34" spans="1:11" s="21" customFormat="1" ht="15" customHeight="1" thickBot="1" x14ac:dyDescent="0.35">
      <c r="A34" s="8" t="s">
        <v>25</v>
      </c>
      <c r="B34" s="44">
        <f>SUM(I6:I33)</f>
        <v>0</v>
      </c>
      <c r="C34" s="55">
        <f>(B34-I33)*J6</f>
        <v>0</v>
      </c>
      <c r="D34" s="138"/>
      <c r="E34" s="56"/>
      <c r="F34" s="56"/>
      <c r="G34" s="139"/>
      <c r="H34" s="139"/>
      <c r="I34" s="140"/>
      <c r="J34" s="141"/>
    </row>
    <row r="35" spans="1:11" ht="14.4" customHeight="1" x14ac:dyDescent="0.3">
      <c r="A35" s="30" t="s">
        <v>32</v>
      </c>
      <c r="B35" s="90"/>
      <c r="C35" s="90"/>
      <c r="D35" s="90"/>
      <c r="E35" s="90"/>
      <c r="F35" s="90"/>
      <c r="G35" s="91"/>
      <c r="H35" s="92"/>
      <c r="I35" s="93"/>
      <c r="J35" s="94"/>
    </row>
    <row r="36" spans="1:11" ht="15" customHeight="1" x14ac:dyDescent="0.3">
      <c r="A36" s="30" t="s">
        <v>33</v>
      </c>
      <c r="B36" s="90"/>
      <c r="C36" s="90"/>
      <c r="D36" s="90"/>
      <c r="E36" s="28"/>
      <c r="F36" s="26" t="s">
        <v>36</v>
      </c>
      <c r="G36" s="27"/>
      <c r="H36" s="95"/>
      <c r="I36" s="96"/>
      <c r="J36" s="97"/>
    </row>
    <row r="37" spans="1:11" ht="15" customHeight="1" x14ac:dyDescent="0.3">
      <c r="A37" s="98" t="s">
        <v>2</v>
      </c>
      <c r="B37" s="99"/>
      <c r="C37" s="99"/>
      <c r="D37" s="99"/>
      <c r="E37" s="100"/>
      <c r="F37" s="101" t="s">
        <v>37</v>
      </c>
      <c r="G37" s="102"/>
      <c r="H37" s="102"/>
      <c r="I37" s="102"/>
      <c r="J37" s="103"/>
    </row>
    <row r="38" spans="1:11" ht="15" customHeight="1" x14ac:dyDescent="0.3">
      <c r="A38" s="110"/>
      <c r="B38" s="111"/>
      <c r="C38" s="111"/>
      <c r="D38" s="111"/>
      <c r="E38" s="112"/>
      <c r="F38" s="104"/>
      <c r="G38" s="105"/>
      <c r="H38" s="105"/>
      <c r="I38" s="105"/>
      <c r="J38" s="106"/>
    </row>
    <row r="39" spans="1:11" ht="15" customHeight="1" x14ac:dyDescent="0.3">
      <c r="A39" s="31" t="s">
        <v>34</v>
      </c>
      <c r="B39" s="113"/>
      <c r="C39" s="113"/>
      <c r="D39" s="113"/>
      <c r="E39" s="114"/>
      <c r="F39" s="107"/>
      <c r="G39" s="108"/>
      <c r="H39" s="108"/>
      <c r="I39" s="108"/>
      <c r="J39" s="109"/>
    </row>
    <row r="40" spans="1:11" ht="15" customHeight="1" x14ac:dyDescent="0.3">
      <c r="A40" s="29" t="s">
        <v>35</v>
      </c>
      <c r="B40" s="89"/>
      <c r="C40" s="89"/>
      <c r="D40" s="89"/>
      <c r="E40" s="89"/>
      <c r="F40" s="89"/>
      <c r="G40" s="89"/>
      <c r="H40" s="89"/>
      <c r="I40" s="89"/>
      <c r="J40" s="89"/>
    </row>
    <row r="41" spans="1:11" ht="15" customHeight="1" x14ac:dyDescent="0.3">
      <c r="E41" s="5"/>
      <c r="F41" s="6"/>
    </row>
    <row r="42" spans="1:11" ht="15" customHeight="1" x14ac:dyDescent="0.3">
      <c r="E42" s="5"/>
      <c r="F42" s="6"/>
    </row>
    <row r="43" spans="1:11" ht="15" customHeight="1" x14ac:dyDescent="0.3">
      <c r="E43" s="5"/>
      <c r="F43" s="6"/>
    </row>
    <row r="44" spans="1:11" ht="13.95" customHeight="1" x14ac:dyDescent="0.3">
      <c r="E44" s="5"/>
      <c r="F44" s="6"/>
    </row>
    <row r="45" spans="1:11" x14ac:dyDescent="0.3">
      <c r="E45" s="5"/>
      <c r="F45" s="6"/>
    </row>
    <row r="46" spans="1:11" ht="15.6" customHeight="1" x14ac:dyDescent="0.3">
      <c r="E46" s="5"/>
      <c r="F46" s="6"/>
    </row>
    <row r="47" spans="1:11" ht="14.4" customHeight="1" x14ac:dyDescent="0.3">
      <c r="E47" s="5"/>
      <c r="F47" s="6"/>
      <c r="K47" s="25"/>
    </row>
    <row r="48" spans="1:11" ht="14.4" customHeight="1" x14ac:dyDescent="0.3">
      <c r="E48" s="5"/>
      <c r="F48" s="6"/>
      <c r="K48" s="25"/>
    </row>
    <row r="49" spans="5:11" ht="14.4" customHeight="1" x14ac:dyDescent="0.3">
      <c r="E49" s="5"/>
      <c r="F49" s="6"/>
      <c r="K49" s="24"/>
    </row>
    <row r="50" spans="5:11" ht="14.4" customHeight="1" x14ac:dyDescent="0.3">
      <c r="E50" s="5"/>
      <c r="F50" s="6"/>
      <c r="K50" s="24"/>
    </row>
    <row r="51" spans="5:11" ht="14.4" customHeight="1" x14ac:dyDescent="0.3">
      <c r="E51" s="5"/>
      <c r="F51" s="6"/>
      <c r="K51" s="24"/>
    </row>
    <row r="52" spans="5:11" x14ac:dyDescent="0.3">
      <c r="E52" s="5"/>
      <c r="F52" s="6"/>
    </row>
    <row r="53" spans="5:11" x14ac:dyDescent="0.3">
      <c r="E53" s="5"/>
      <c r="F53" s="6"/>
    </row>
    <row r="54" spans="5:11" x14ac:dyDescent="0.3">
      <c r="E54" s="5"/>
      <c r="F54" s="6"/>
    </row>
    <row r="55" spans="5:11" x14ac:dyDescent="0.3">
      <c r="E55" s="5"/>
      <c r="F55" s="6"/>
    </row>
    <row r="56" spans="5:11" x14ac:dyDescent="0.3">
      <c r="E56" s="5"/>
      <c r="F56" s="6"/>
    </row>
    <row r="57" spans="5:11" x14ac:dyDescent="0.3">
      <c r="E57" s="5"/>
      <c r="F57" s="6"/>
    </row>
    <row r="58" spans="5:11" x14ac:dyDescent="0.3">
      <c r="E58" s="5"/>
      <c r="F58" s="6"/>
    </row>
    <row r="59" spans="5:11" x14ac:dyDescent="0.3">
      <c r="E59" s="5"/>
      <c r="F59" s="6"/>
    </row>
    <row r="60" spans="5:11" x14ac:dyDescent="0.3">
      <c r="E60" s="5"/>
      <c r="F60" s="6"/>
    </row>
    <row r="61" spans="5:11" x14ac:dyDescent="0.3">
      <c r="E61" s="5"/>
      <c r="F61" s="6"/>
    </row>
    <row r="62" spans="5:11" x14ac:dyDescent="0.3">
      <c r="E62" s="5"/>
      <c r="F62" s="6"/>
    </row>
    <row r="63" spans="5:11" x14ac:dyDescent="0.3">
      <c r="E63" s="5"/>
      <c r="F63" s="6"/>
    </row>
    <row r="64" spans="5:11" x14ac:dyDescent="0.3">
      <c r="E64" s="5"/>
      <c r="F64" s="6"/>
    </row>
    <row r="65" spans="5:6" x14ac:dyDescent="0.3">
      <c r="E65" s="5"/>
      <c r="F65" s="6"/>
    </row>
    <row r="66" spans="5:6" x14ac:dyDescent="0.3">
      <c r="E66" s="5"/>
      <c r="F66" s="6"/>
    </row>
    <row r="67" spans="5:6" x14ac:dyDescent="0.3">
      <c r="E67" s="5"/>
      <c r="F67" s="6"/>
    </row>
    <row r="68" spans="5:6" x14ac:dyDescent="0.3">
      <c r="E68" s="5"/>
      <c r="F68" s="6"/>
    </row>
    <row r="69" spans="5:6" x14ac:dyDescent="0.3">
      <c r="E69" s="5"/>
      <c r="F69" s="6"/>
    </row>
    <row r="70" spans="5:6" x14ac:dyDescent="0.3">
      <c r="E70" s="5"/>
      <c r="F70" s="6"/>
    </row>
    <row r="71" spans="5:6" x14ac:dyDescent="0.3">
      <c r="E71" s="5"/>
      <c r="F71" s="6"/>
    </row>
    <row r="72" spans="5:6" x14ac:dyDescent="0.3">
      <c r="E72" s="5"/>
      <c r="F72" s="6"/>
    </row>
    <row r="73" spans="5:6" x14ac:dyDescent="0.3">
      <c r="E73" s="5"/>
      <c r="F73" s="6"/>
    </row>
    <row r="74" spans="5:6" x14ac:dyDescent="0.3">
      <c r="E74" s="5"/>
      <c r="F74" s="6"/>
    </row>
    <row r="75" spans="5:6" x14ac:dyDescent="0.3">
      <c r="E75" s="5"/>
      <c r="F75" s="6"/>
    </row>
    <row r="76" spans="5:6" x14ac:dyDescent="0.3">
      <c r="E76" s="5"/>
      <c r="F76" s="6"/>
    </row>
    <row r="77" spans="5:6" x14ac:dyDescent="0.3">
      <c r="E77" s="5"/>
      <c r="F77" s="6"/>
    </row>
    <row r="78" spans="5:6" x14ac:dyDescent="0.3">
      <c r="E78" s="5"/>
      <c r="F78" s="6"/>
    </row>
    <row r="79" spans="5:6" x14ac:dyDescent="0.3">
      <c r="E79" s="5"/>
      <c r="F79" s="6"/>
    </row>
    <row r="80" spans="5:6" x14ac:dyDescent="0.3">
      <c r="E80" s="5"/>
      <c r="F80" s="6"/>
    </row>
    <row r="81" spans="5:6" x14ac:dyDescent="0.3">
      <c r="E81" s="5"/>
      <c r="F81" s="6"/>
    </row>
    <row r="82" spans="5:6" x14ac:dyDescent="0.3">
      <c r="E82" s="5"/>
      <c r="F82" s="6"/>
    </row>
    <row r="83" spans="5:6" x14ac:dyDescent="0.3">
      <c r="E83" s="5"/>
      <c r="F83" s="6"/>
    </row>
    <row r="84" spans="5:6" x14ac:dyDescent="0.3">
      <c r="E84" s="5"/>
      <c r="F84" s="6"/>
    </row>
    <row r="85" spans="5:6" x14ac:dyDescent="0.3">
      <c r="E85" s="5"/>
      <c r="F85" s="6"/>
    </row>
    <row r="86" spans="5:6" x14ac:dyDescent="0.3">
      <c r="E86" s="5"/>
      <c r="F86" s="6"/>
    </row>
    <row r="87" spans="5:6" x14ac:dyDescent="0.3">
      <c r="E87" s="5"/>
      <c r="F87" s="6"/>
    </row>
    <row r="88" spans="5:6" x14ac:dyDescent="0.3">
      <c r="E88" s="5"/>
      <c r="F88" s="6"/>
    </row>
    <row r="89" spans="5:6" x14ac:dyDescent="0.3">
      <c r="E89" s="5"/>
      <c r="F89" s="6"/>
    </row>
    <row r="90" spans="5:6" x14ac:dyDescent="0.3">
      <c r="E90" s="5"/>
      <c r="F90" s="6"/>
    </row>
    <row r="91" spans="5:6" x14ac:dyDescent="0.3">
      <c r="E91" s="5"/>
      <c r="F91" s="6"/>
    </row>
    <row r="92" spans="5:6" x14ac:dyDescent="0.3">
      <c r="E92" s="5"/>
      <c r="F92" s="6"/>
    </row>
    <row r="93" spans="5:6" x14ac:dyDescent="0.3">
      <c r="E93" s="5"/>
      <c r="F93" s="6"/>
    </row>
    <row r="94" spans="5:6" x14ac:dyDescent="0.3">
      <c r="E94" s="5"/>
      <c r="F94" s="6"/>
    </row>
    <row r="95" spans="5:6" x14ac:dyDescent="0.3">
      <c r="E95" s="5"/>
      <c r="F95" s="6"/>
    </row>
    <row r="96" spans="5:6" x14ac:dyDescent="0.3">
      <c r="E96" s="5"/>
      <c r="F96" s="6"/>
    </row>
    <row r="97" spans="5:6" x14ac:dyDescent="0.3">
      <c r="E97" s="5"/>
      <c r="F97" s="6"/>
    </row>
    <row r="98" spans="5:6" x14ac:dyDescent="0.3">
      <c r="E98" s="5"/>
      <c r="F98" s="6"/>
    </row>
    <row r="99" spans="5:6" x14ac:dyDescent="0.3">
      <c r="E99" s="5"/>
      <c r="F99" s="6"/>
    </row>
    <row r="100" spans="5:6" x14ac:dyDescent="0.3">
      <c r="E100" s="5"/>
      <c r="F100" s="6"/>
    </row>
    <row r="101" spans="5:6" x14ac:dyDescent="0.3">
      <c r="E101" s="5"/>
      <c r="F101" s="6"/>
    </row>
    <row r="102" spans="5:6" x14ac:dyDescent="0.3">
      <c r="E102" s="5"/>
      <c r="F102" s="6"/>
    </row>
    <row r="103" spans="5:6" x14ac:dyDescent="0.3">
      <c r="E103" s="5"/>
      <c r="F103" s="6"/>
    </row>
    <row r="104" spans="5:6" x14ac:dyDescent="0.3">
      <c r="E104" s="5"/>
      <c r="F104" s="6"/>
    </row>
    <row r="105" spans="5:6" x14ac:dyDescent="0.3">
      <c r="E105" s="5"/>
      <c r="F105" s="6"/>
    </row>
    <row r="106" spans="5:6" x14ac:dyDescent="0.3">
      <c r="E106" s="5"/>
      <c r="F106" s="6"/>
    </row>
    <row r="107" spans="5:6" x14ac:dyDescent="0.3">
      <c r="E107" s="5"/>
      <c r="F107" s="6"/>
    </row>
    <row r="108" spans="5:6" x14ac:dyDescent="0.3">
      <c r="E108" s="5"/>
      <c r="F108" s="6"/>
    </row>
    <row r="109" spans="5:6" x14ac:dyDescent="0.3">
      <c r="E109" s="5"/>
      <c r="F109" s="6"/>
    </row>
    <row r="110" spans="5:6" x14ac:dyDescent="0.3">
      <c r="E110" s="5"/>
      <c r="F110" s="6"/>
    </row>
    <row r="111" spans="5:6" x14ac:dyDescent="0.3">
      <c r="E111" s="5"/>
      <c r="F111" s="6"/>
    </row>
    <row r="112" spans="5:6" x14ac:dyDescent="0.3">
      <c r="E112" s="5"/>
      <c r="F112" s="6"/>
    </row>
    <row r="113" spans="5:6" x14ac:dyDescent="0.3">
      <c r="E113" s="5"/>
      <c r="F113" s="6"/>
    </row>
    <row r="114" spans="5:6" x14ac:dyDescent="0.3">
      <c r="E114" s="5"/>
      <c r="F114" s="6"/>
    </row>
    <row r="115" spans="5:6" x14ac:dyDescent="0.3">
      <c r="E115" s="5"/>
      <c r="F115" s="6"/>
    </row>
    <row r="116" spans="5:6" x14ac:dyDescent="0.3">
      <c r="E116" s="5"/>
      <c r="F116" s="6"/>
    </row>
    <row r="117" spans="5:6" x14ac:dyDescent="0.3">
      <c r="E117" s="5"/>
      <c r="F117" s="6"/>
    </row>
    <row r="118" spans="5:6" x14ac:dyDescent="0.3">
      <c r="E118" s="5"/>
      <c r="F118" s="6"/>
    </row>
    <row r="119" spans="5:6" x14ac:dyDescent="0.3">
      <c r="E119" s="5"/>
      <c r="F119" s="6"/>
    </row>
    <row r="120" spans="5:6" x14ac:dyDescent="0.3">
      <c r="F120" s="6"/>
    </row>
    <row r="121" spans="5:6" x14ac:dyDescent="0.3">
      <c r="F121" s="6"/>
    </row>
    <row r="122" spans="5:6" x14ac:dyDescent="0.3">
      <c r="F122" s="6"/>
    </row>
    <row r="123" spans="5:6" x14ac:dyDescent="0.3">
      <c r="F123" s="6"/>
    </row>
    <row r="124" spans="5:6" x14ac:dyDescent="0.3">
      <c r="F124" s="6"/>
    </row>
    <row r="125" spans="5:6" x14ac:dyDescent="0.3">
      <c r="F125" s="6"/>
    </row>
    <row r="126" spans="5:6" x14ac:dyDescent="0.3">
      <c r="F126" s="6"/>
    </row>
    <row r="127" spans="5:6" x14ac:dyDescent="0.3">
      <c r="F127" s="6"/>
    </row>
    <row r="128" spans="5:6" x14ac:dyDescent="0.3">
      <c r="F128" s="6"/>
    </row>
    <row r="129" spans="6:6" x14ac:dyDescent="0.3">
      <c r="F129" s="6"/>
    </row>
    <row r="130" spans="6:6" x14ac:dyDescent="0.3">
      <c r="F130" s="6"/>
    </row>
    <row r="131" spans="6:6" x14ac:dyDescent="0.3">
      <c r="F131" s="6"/>
    </row>
    <row r="132" spans="6:6" x14ac:dyDescent="0.3">
      <c r="F132" s="6"/>
    </row>
    <row r="133" spans="6:6" x14ac:dyDescent="0.3">
      <c r="F133" s="6"/>
    </row>
    <row r="134" spans="6:6" x14ac:dyDescent="0.3">
      <c r="F134" s="6"/>
    </row>
    <row r="135" spans="6:6" x14ac:dyDescent="0.3">
      <c r="F135" s="6"/>
    </row>
    <row r="136" spans="6:6" x14ac:dyDescent="0.3">
      <c r="F136" s="6"/>
    </row>
    <row r="137" spans="6:6" x14ac:dyDescent="0.3">
      <c r="F137" s="6"/>
    </row>
    <row r="138" spans="6:6" x14ac:dyDescent="0.3">
      <c r="F138" s="6"/>
    </row>
    <row r="139" spans="6:6" x14ac:dyDescent="0.3">
      <c r="F139" s="6"/>
    </row>
    <row r="140" spans="6:6" x14ac:dyDescent="0.3">
      <c r="F140" s="6"/>
    </row>
    <row r="141" spans="6:6" x14ac:dyDescent="0.3">
      <c r="F141" s="6"/>
    </row>
    <row r="142" spans="6:6" x14ac:dyDescent="0.3">
      <c r="F142" s="6"/>
    </row>
    <row r="143" spans="6:6" x14ac:dyDescent="0.3">
      <c r="F143" s="6"/>
    </row>
    <row r="144" spans="6:6" x14ac:dyDescent="0.3">
      <c r="F144" s="6"/>
    </row>
    <row r="145" spans="6:6" x14ac:dyDescent="0.3">
      <c r="F145" s="6"/>
    </row>
    <row r="146" spans="6:6" x14ac:dyDescent="0.3">
      <c r="F146" s="6"/>
    </row>
    <row r="147" spans="6:6" x14ac:dyDescent="0.3">
      <c r="F147" s="6"/>
    </row>
    <row r="148" spans="6:6" x14ac:dyDescent="0.3">
      <c r="F148" s="6"/>
    </row>
    <row r="149" spans="6:6" x14ac:dyDescent="0.3">
      <c r="F149" s="6"/>
    </row>
    <row r="150" spans="6:6" x14ac:dyDescent="0.3">
      <c r="F150" s="6"/>
    </row>
    <row r="151" spans="6:6" x14ac:dyDescent="0.3">
      <c r="F151" s="6"/>
    </row>
    <row r="152" spans="6:6" x14ac:dyDescent="0.3">
      <c r="F152" s="6"/>
    </row>
    <row r="153" spans="6:6" x14ac:dyDescent="0.3">
      <c r="F153" s="6"/>
    </row>
    <row r="154" spans="6:6" x14ac:dyDescent="0.3">
      <c r="F154" s="6"/>
    </row>
    <row r="155" spans="6:6" x14ac:dyDescent="0.3">
      <c r="F155" s="6"/>
    </row>
    <row r="156" spans="6:6" x14ac:dyDescent="0.3">
      <c r="F156" s="6"/>
    </row>
    <row r="157" spans="6:6" x14ac:dyDescent="0.3">
      <c r="F157" s="6"/>
    </row>
    <row r="158" spans="6:6" x14ac:dyDescent="0.3">
      <c r="F158" s="6"/>
    </row>
    <row r="159" spans="6:6" x14ac:dyDescent="0.3">
      <c r="F159" s="6"/>
    </row>
    <row r="160" spans="6:6" x14ac:dyDescent="0.3">
      <c r="F160" s="6"/>
    </row>
    <row r="161" spans="6:6" x14ac:dyDescent="0.3">
      <c r="F161" s="6"/>
    </row>
    <row r="162" spans="6:6" x14ac:dyDescent="0.3">
      <c r="F162" s="6"/>
    </row>
    <row r="163" spans="6:6" x14ac:dyDescent="0.3">
      <c r="F163" s="6"/>
    </row>
    <row r="164" spans="6:6" x14ac:dyDescent="0.3">
      <c r="F164" s="6"/>
    </row>
    <row r="165" spans="6:6" x14ac:dyDescent="0.3">
      <c r="F165" s="6"/>
    </row>
    <row r="166" spans="6:6" x14ac:dyDescent="0.3">
      <c r="F166" s="6"/>
    </row>
    <row r="167" spans="6:6" x14ac:dyDescent="0.3">
      <c r="F167" s="6"/>
    </row>
    <row r="168" spans="6:6" x14ac:dyDescent="0.3">
      <c r="F168" s="6"/>
    </row>
    <row r="169" spans="6:6" x14ac:dyDescent="0.3">
      <c r="F169" s="6"/>
    </row>
    <row r="170" spans="6:6" x14ac:dyDescent="0.3">
      <c r="F170" s="6"/>
    </row>
    <row r="171" spans="6:6" x14ac:dyDescent="0.3">
      <c r="F171" s="6"/>
    </row>
    <row r="172" spans="6:6" x14ac:dyDescent="0.3">
      <c r="F172" s="6"/>
    </row>
    <row r="173" spans="6:6" x14ac:dyDescent="0.3">
      <c r="F173" s="6"/>
    </row>
    <row r="174" spans="6:6" x14ac:dyDescent="0.3">
      <c r="F174" s="6"/>
    </row>
    <row r="175" spans="6:6" x14ac:dyDescent="0.3">
      <c r="F175" s="6"/>
    </row>
    <row r="176" spans="6:6" x14ac:dyDescent="0.3">
      <c r="F176" s="6"/>
    </row>
    <row r="177" spans="6:6" x14ac:dyDescent="0.3">
      <c r="F177" s="6"/>
    </row>
    <row r="178" spans="6:6" x14ac:dyDescent="0.3">
      <c r="F178" s="6"/>
    </row>
    <row r="179" spans="6:6" x14ac:dyDescent="0.3">
      <c r="F179" s="6"/>
    </row>
    <row r="180" spans="6:6" x14ac:dyDescent="0.3">
      <c r="F180" s="6"/>
    </row>
    <row r="181" spans="6:6" x14ac:dyDescent="0.3">
      <c r="F181" s="6"/>
    </row>
    <row r="182" spans="6:6" x14ac:dyDescent="0.3">
      <c r="F182" s="6"/>
    </row>
    <row r="183" spans="6:6" x14ac:dyDescent="0.3">
      <c r="F183" s="6"/>
    </row>
    <row r="184" spans="6:6" x14ac:dyDescent="0.3">
      <c r="F184" s="6"/>
    </row>
    <row r="185" spans="6:6" x14ac:dyDescent="0.3">
      <c r="F185" s="6"/>
    </row>
    <row r="186" spans="6:6" x14ac:dyDescent="0.3">
      <c r="F186" s="6"/>
    </row>
    <row r="187" spans="6:6" x14ac:dyDescent="0.3">
      <c r="F187" s="6"/>
    </row>
    <row r="188" spans="6:6" x14ac:dyDescent="0.3">
      <c r="F188" s="6"/>
    </row>
    <row r="189" spans="6:6" x14ac:dyDescent="0.3">
      <c r="F189" s="6"/>
    </row>
    <row r="190" spans="6:6" x14ac:dyDescent="0.3">
      <c r="F190" s="6"/>
    </row>
    <row r="191" spans="6:6" x14ac:dyDescent="0.3">
      <c r="F191" s="6"/>
    </row>
    <row r="192" spans="6:6" x14ac:dyDescent="0.3">
      <c r="F192" s="6"/>
    </row>
    <row r="193" spans="6:6" x14ac:dyDescent="0.3">
      <c r="F193" s="6"/>
    </row>
    <row r="194" spans="6:6" x14ac:dyDescent="0.3">
      <c r="F194" s="6"/>
    </row>
    <row r="195" spans="6:6" x14ac:dyDescent="0.3">
      <c r="F195" s="6"/>
    </row>
    <row r="196" spans="6:6" x14ac:dyDescent="0.3">
      <c r="F196" s="6"/>
    </row>
    <row r="197" spans="6:6" x14ac:dyDescent="0.3">
      <c r="F197" s="6"/>
    </row>
    <row r="198" spans="6:6" x14ac:dyDescent="0.3">
      <c r="F198" s="6"/>
    </row>
    <row r="199" spans="6:6" x14ac:dyDescent="0.3">
      <c r="F199" s="6"/>
    </row>
    <row r="200" spans="6:6" x14ac:dyDescent="0.3">
      <c r="F200" s="6"/>
    </row>
    <row r="201" spans="6:6" x14ac:dyDescent="0.3">
      <c r="F201" s="6"/>
    </row>
    <row r="202" spans="6:6" x14ac:dyDescent="0.3">
      <c r="F202" s="6"/>
    </row>
    <row r="203" spans="6:6" x14ac:dyDescent="0.3">
      <c r="F203" s="6"/>
    </row>
    <row r="204" spans="6:6" x14ac:dyDescent="0.3">
      <c r="F204" s="6"/>
    </row>
    <row r="205" spans="6:6" x14ac:dyDescent="0.3">
      <c r="F205" s="6"/>
    </row>
    <row r="206" spans="6:6" x14ac:dyDescent="0.3">
      <c r="F206" s="6"/>
    </row>
    <row r="207" spans="6:6" x14ac:dyDescent="0.3">
      <c r="F207" s="6"/>
    </row>
    <row r="208" spans="6:6" x14ac:dyDescent="0.3">
      <c r="F208" s="6"/>
    </row>
    <row r="209" spans="6:6" x14ac:dyDescent="0.3">
      <c r="F209" s="6"/>
    </row>
    <row r="210" spans="6:6" x14ac:dyDescent="0.3">
      <c r="F210" s="6"/>
    </row>
    <row r="211" spans="6:6" x14ac:dyDescent="0.3">
      <c r="F211" s="6"/>
    </row>
    <row r="212" spans="6:6" x14ac:dyDescent="0.3">
      <c r="F212" s="6"/>
    </row>
    <row r="213" spans="6:6" x14ac:dyDescent="0.3">
      <c r="F213" s="6"/>
    </row>
    <row r="214" spans="6:6" x14ac:dyDescent="0.3">
      <c r="F214" s="6"/>
    </row>
    <row r="215" spans="6:6" x14ac:dyDescent="0.3">
      <c r="F215" s="6"/>
    </row>
    <row r="216" spans="6:6" x14ac:dyDescent="0.3">
      <c r="F216" s="6"/>
    </row>
    <row r="217" spans="6:6" x14ac:dyDescent="0.3">
      <c r="F217" s="6"/>
    </row>
    <row r="218" spans="6:6" x14ac:dyDescent="0.3">
      <c r="F218" s="6"/>
    </row>
    <row r="219" spans="6:6" x14ac:dyDescent="0.3">
      <c r="F219" s="6"/>
    </row>
    <row r="220" spans="6:6" x14ac:dyDescent="0.3">
      <c r="F220" s="6"/>
    </row>
    <row r="221" spans="6:6" x14ac:dyDescent="0.3">
      <c r="F221" s="6"/>
    </row>
    <row r="222" spans="6:6" x14ac:dyDescent="0.3">
      <c r="F222" s="6"/>
    </row>
    <row r="223" spans="6:6" x14ac:dyDescent="0.3">
      <c r="F223" s="6"/>
    </row>
    <row r="224" spans="6:6" x14ac:dyDescent="0.3">
      <c r="F224" s="6"/>
    </row>
    <row r="225" spans="6:6" x14ac:dyDescent="0.3">
      <c r="F225" s="6"/>
    </row>
    <row r="226" spans="6:6" x14ac:dyDescent="0.3">
      <c r="F226" s="6"/>
    </row>
    <row r="227" spans="6:6" x14ac:dyDescent="0.3">
      <c r="F227" s="6"/>
    </row>
    <row r="228" spans="6:6" x14ac:dyDescent="0.3">
      <c r="F228" s="6"/>
    </row>
    <row r="229" spans="6:6" x14ac:dyDescent="0.3">
      <c r="F229" s="6"/>
    </row>
    <row r="230" spans="6:6" x14ac:dyDescent="0.3">
      <c r="F230" s="6"/>
    </row>
    <row r="231" spans="6:6" x14ac:dyDescent="0.3">
      <c r="F231" s="6"/>
    </row>
    <row r="232" spans="6:6" x14ac:dyDescent="0.3">
      <c r="F232" s="6"/>
    </row>
    <row r="233" spans="6:6" x14ac:dyDescent="0.3">
      <c r="F233" s="6"/>
    </row>
    <row r="234" spans="6:6" x14ac:dyDescent="0.3">
      <c r="F234" s="6"/>
    </row>
    <row r="235" spans="6:6" x14ac:dyDescent="0.3">
      <c r="F235" s="6"/>
    </row>
    <row r="236" spans="6:6" x14ac:dyDescent="0.3">
      <c r="F236" s="6"/>
    </row>
    <row r="237" spans="6:6" x14ac:dyDescent="0.3">
      <c r="F237" s="6"/>
    </row>
    <row r="238" spans="6:6" x14ac:dyDescent="0.3">
      <c r="F238" s="6"/>
    </row>
    <row r="239" spans="6:6" x14ac:dyDescent="0.3">
      <c r="F239" s="6"/>
    </row>
    <row r="240" spans="6:6" x14ac:dyDescent="0.3">
      <c r="F240" s="6"/>
    </row>
    <row r="241" spans="6:6" x14ac:dyDescent="0.3">
      <c r="F241" s="6"/>
    </row>
    <row r="242" spans="6:6" x14ac:dyDescent="0.3">
      <c r="F242" s="6"/>
    </row>
    <row r="243" spans="6:6" x14ac:dyDescent="0.3">
      <c r="F243" s="6"/>
    </row>
    <row r="244" spans="6:6" x14ac:dyDescent="0.3">
      <c r="F244" s="6"/>
    </row>
    <row r="245" spans="6:6" x14ac:dyDescent="0.3">
      <c r="F245" s="6"/>
    </row>
    <row r="246" spans="6:6" x14ac:dyDescent="0.3">
      <c r="F246" s="6"/>
    </row>
    <row r="247" spans="6:6" x14ac:dyDescent="0.3">
      <c r="F247" s="6"/>
    </row>
    <row r="248" spans="6:6" x14ac:dyDescent="0.3">
      <c r="F248" s="6"/>
    </row>
    <row r="249" spans="6:6" x14ac:dyDescent="0.3">
      <c r="F249" s="6"/>
    </row>
    <row r="250" spans="6:6" x14ac:dyDescent="0.3">
      <c r="F250" s="6"/>
    </row>
    <row r="251" spans="6:6" x14ac:dyDescent="0.3">
      <c r="F251" s="6"/>
    </row>
    <row r="252" spans="6:6" x14ac:dyDescent="0.3">
      <c r="F252" s="6"/>
    </row>
    <row r="253" spans="6:6" x14ac:dyDescent="0.3">
      <c r="F253" s="6"/>
    </row>
    <row r="254" spans="6:6" x14ac:dyDescent="0.3">
      <c r="F254" s="6"/>
    </row>
    <row r="255" spans="6:6" x14ac:dyDescent="0.3">
      <c r="F255" s="6"/>
    </row>
    <row r="256" spans="6:6" x14ac:dyDescent="0.3">
      <c r="F256" s="6"/>
    </row>
    <row r="257" spans="6:6" x14ac:dyDescent="0.3">
      <c r="F257" s="6"/>
    </row>
    <row r="258" spans="6:6" x14ac:dyDescent="0.3">
      <c r="F258" s="6"/>
    </row>
    <row r="259" spans="6:6" x14ac:dyDescent="0.3">
      <c r="F259" s="6"/>
    </row>
    <row r="260" spans="6:6" x14ac:dyDescent="0.3">
      <c r="F260" s="6"/>
    </row>
    <row r="261" spans="6:6" x14ac:dyDescent="0.3">
      <c r="F261" s="6"/>
    </row>
    <row r="262" spans="6:6" x14ac:dyDescent="0.3">
      <c r="F262" s="6"/>
    </row>
    <row r="263" spans="6:6" x14ac:dyDescent="0.3">
      <c r="F263" s="6"/>
    </row>
    <row r="264" spans="6:6" x14ac:dyDescent="0.3">
      <c r="F264" s="6"/>
    </row>
    <row r="265" spans="6:6" x14ac:dyDescent="0.3">
      <c r="F265" s="6"/>
    </row>
    <row r="266" spans="6:6" x14ac:dyDescent="0.3">
      <c r="F266" s="6"/>
    </row>
    <row r="267" spans="6:6" x14ac:dyDescent="0.3">
      <c r="F267" s="6"/>
    </row>
    <row r="268" spans="6:6" x14ac:dyDescent="0.3">
      <c r="F268" s="6"/>
    </row>
    <row r="269" spans="6:6" x14ac:dyDescent="0.3">
      <c r="F269" s="6"/>
    </row>
    <row r="270" spans="6:6" x14ac:dyDescent="0.3">
      <c r="F270" s="6"/>
    </row>
    <row r="271" spans="6:6" x14ac:dyDescent="0.3">
      <c r="F271" s="6"/>
    </row>
    <row r="272" spans="6:6" x14ac:dyDescent="0.3">
      <c r="F272" s="6"/>
    </row>
    <row r="273" spans="6:6" x14ac:dyDescent="0.3">
      <c r="F273" s="6"/>
    </row>
    <row r="274" spans="6:6" x14ac:dyDescent="0.3">
      <c r="F274" s="6"/>
    </row>
    <row r="275" spans="6:6" x14ac:dyDescent="0.3">
      <c r="F275" s="6"/>
    </row>
    <row r="276" spans="6:6" x14ac:dyDescent="0.3">
      <c r="F276" s="6"/>
    </row>
    <row r="277" spans="6:6" x14ac:dyDescent="0.3">
      <c r="F277" s="6"/>
    </row>
    <row r="278" spans="6:6" x14ac:dyDescent="0.3">
      <c r="F278" s="6"/>
    </row>
    <row r="279" spans="6:6" x14ac:dyDescent="0.3">
      <c r="F279" s="6"/>
    </row>
    <row r="280" spans="6:6" x14ac:dyDescent="0.3">
      <c r="F280" s="6"/>
    </row>
    <row r="281" spans="6:6" x14ac:dyDescent="0.3">
      <c r="F281" s="6"/>
    </row>
    <row r="282" spans="6:6" x14ac:dyDescent="0.3">
      <c r="F282" s="6"/>
    </row>
    <row r="283" spans="6:6" x14ac:dyDescent="0.3">
      <c r="F283" s="6"/>
    </row>
    <row r="284" spans="6:6" x14ac:dyDescent="0.3">
      <c r="F284" s="6"/>
    </row>
    <row r="285" spans="6:6" x14ac:dyDescent="0.3">
      <c r="F285" s="6"/>
    </row>
    <row r="286" spans="6:6" x14ac:dyDescent="0.3">
      <c r="F286" s="6"/>
    </row>
    <row r="287" spans="6:6" x14ac:dyDescent="0.3">
      <c r="F287" s="6"/>
    </row>
    <row r="288" spans="6:6" x14ac:dyDescent="0.3">
      <c r="F288" s="6"/>
    </row>
    <row r="289" spans="6:6" x14ac:dyDescent="0.3">
      <c r="F289" s="6"/>
    </row>
    <row r="290" spans="6:6" x14ac:dyDescent="0.3">
      <c r="F290" s="6"/>
    </row>
    <row r="291" spans="6:6" x14ac:dyDescent="0.3">
      <c r="F291" s="6"/>
    </row>
    <row r="292" spans="6:6" x14ac:dyDescent="0.3">
      <c r="F292" s="6"/>
    </row>
    <row r="293" spans="6:6" x14ac:dyDescent="0.3">
      <c r="F293" s="6"/>
    </row>
    <row r="294" spans="6:6" x14ac:dyDescent="0.3">
      <c r="F294" s="6"/>
    </row>
  </sheetData>
  <sheetProtection selectLockedCells="1"/>
  <mergeCells count="100">
    <mergeCell ref="L17:P18"/>
    <mergeCell ref="L19:P20"/>
    <mergeCell ref="A32:B32"/>
    <mergeCell ref="G27:H27"/>
    <mergeCell ref="G28:H28"/>
    <mergeCell ref="G29:H29"/>
    <mergeCell ref="G30:H30"/>
    <mergeCell ref="G31:H31"/>
    <mergeCell ref="G32:H32"/>
    <mergeCell ref="E27:F27"/>
    <mergeCell ref="E28:F28"/>
    <mergeCell ref="E29:F29"/>
    <mergeCell ref="E30:F30"/>
    <mergeCell ref="E31:F31"/>
    <mergeCell ref="E32:F32"/>
    <mergeCell ref="A27:B27"/>
    <mergeCell ref="A28:B28"/>
    <mergeCell ref="A29:B29"/>
    <mergeCell ref="A30:B30"/>
    <mergeCell ref="A31:B31"/>
    <mergeCell ref="G23:H23"/>
    <mergeCell ref="G20:H20"/>
    <mergeCell ref="A26:B26"/>
    <mergeCell ref="G21:H21"/>
    <mergeCell ref="E25:F25"/>
    <mergeCell ref="E21:F21"/>
    <mergeCell ref="A24:B24"/>
    <mergeCell ref="E22:F22"/>
    <mergeCell ref="E20:F20"/>
    <mergeCell ref="A5:B5"/>
    <mergeCell ref="E5:F5"/>
    <mergeCell ref="E6:F6"/>
    <mergeCell ref="G6:H6"/>
    <mergeCell ref="G5:H5"/>
    <mergeCell ref="A11:B11"/>
    <mergeCell ref="E11:F11"/>
    <mergeCell ref="A12:B12"/>
    <mergeCell ref="E12:F12"/>
    <mergeCell ref="G12:H12"/>
    <mergeCell ref="G11:H11"/>
    <mergeCell ref="G9:H9"/>
    <mergeCell ref="A6:B6"/>
    <mergeCell ref="E10:F10"/>
    <mergeCell ref="A10:B10"/>
    <mergeCell ref="G10:H10"/>
    <mergeCell ref="A7:B7"/>
    <mergeCell ref="E7:F7"/>
    <mergeCell ref="G7:H7"/>
    <mergeCell ref="A8:B8"/>
    <mergeCell ref="E8:F8"/>
    <mergeCell ref="G8:H8"/>
    <mergeCell ref="A9:B9"/>
    <mergeCell ref="E9:F9"/>
    <mergeCell ref="G13:H13"/>
    <mergeCell ref="G19:H19"/>
    <mergeCell ref="B40:J40"/>
    <mergeCell ref="B35:G35"/>
    <mergeCell ref="H35:J36"/>
    <mergeCell ref="B36:D36"/>
    <mergeCell ref="A37:E37"/>
    <mergeCell ref="F37:J39"/>
    <mergeCell ref="A38:E38"/>
    <mergeCell ref="B39:E39"/>
    <mergeCell ref="A33:B33"/>
    <mergeCell ref="E33:F33"/>
    <mergeCell ref="G33:H33"/>
    <mergeCell ref="E13:F13"/>
    <mergeCell ref="G14:H14"/>
    <mergeCell ref="A1:Q1"/>
    <mergeCell ref="A2:Q2"/>
    <mergeCell ref="G25:H25"/>
    <mergeCell ref="E26:F26"/>
    <mergeCell ref="G26:H26"/>
    <mergeCell ref="E24:F24"/>
    <mergeCell ref="A25:B25"/>
    <mergeCell ref="G24:H24"/>
    <mergeCell ref="G17:H17"/>
    <mergeCell ref="G18:H18"/>
    <mergeCell ref="A21:B21"/>
    <mergeCell ref="A22:B22"/>
    <mergeCell ref="A20:B20"/>
    <mergeCell ref="G16:H16"/>
    <mergeCell ref="A23:B23"/>
    <mergeCell ref="A13:B13"/>
    <mergeCell ref="L27:M27"/>
    <mergeCell ref="A14:B14"/>
    <mergeCell ref="E14:F14"/>
    <mergeCell ref="A15:B15"/>
    <mergeCell ref="A18:B18"/>
    <mergeCell ref="A19:B19"/>
    <mergeCell ref="E16:F16"/>
    <mergeCell ref="E17:F17"/>
    <mergeCell ref="E18:F18"/>
    <mergeCell ref="A16:B16"/>
    <mergeCell ref="A17:B17"/>
    <mergeCell ref="E15:F15"/>
    <mergeCell ref="G15:H15"/>
    <mergeCell ref="E19:F19"/>
    <mergeCell ref="G22:H22"/>
    <mergeCell ref="E23:F23"/>
  </mergeCells>
  <phoneticPr fontId="15" type="noConversion"/>
  <printOptions horizontalCentered="1" verticalCentered="1"/>
  <pageMargins left="0" right="0" top="0" bottom="0" header="0" footer="0"/>
  <pageSetup paperSize="9" scale="87" orientation="landscape" horizontalDpi="300" verticalDpi="300" r:id="rId1"/>
  <headerFooter alignWithMargins="0"/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23DD4CD6218441BCCD1183CC5EE564" ma:contentTypeVersion="13" ma:contentTypeDescription="Create a new document." ma:contentTypeScope="" ma:versionID="ab2a553bdec754f728bbe2d8e5aa4759">
  <xsd:schema xmlns:xsd="http://www.w3.org/2001/XMLSchema" xmlns:xs="http://www.w3.org/2001/XMLSchema" xmlns:p="http://schemas.microsoft.com/office/2006/metadata/properties" xmlns:ns3="44cd9853-706e-4df6-bd30-4f8fccc26d88" xmlns:ns4="0822c25c-855a-4d79-bac1-a588bfcec777" targetNamespace="http://schemas.microsoft.com/office/2006/metadata/properties" ma:root="true" ma:fieldsID="5ba4ef3536087fddda222634a0a717a5" ns3:_="" ns4:_="">
    <xsd:import namespace="44cd9853-706e-4df6-bd30-4f8fccc26d88"/>
    <xsd:import namespace="0822c25c-855a-4d79-bac1-a588bfcec7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d9853-706e-4df6-bd30-4f8fccc26d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2c25c-855a-4d79-bac1-a588bfcec77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isl xmlns:xsi="http://www.w3.org/2001/XMLSchema-instance" xmlns:xsd="http://www.w3.org/2001/XMLSchema" xmlns="http://www.boldonjames.com/2008/01/sie/internal/label" sislVersion="0" policy="a10f9ac0-5937-4b4f-b459-96aedd9ed2c5" origin="userSelected">
  <element uid="9920fcc9-9f43-4d43-9e3e-b98a219cfd55" value=""/>
</sisl>
</file>

<file path=customXml/itemProps1.xml><?xml version="1.0" encoding="utf-8"?>
<ds:datastoreItem xmlns:ds="http://schemas.openxmlformats.org/officeDocument/2006/customXml" ds:itemID="{3B958547-59E0-418A-85F6-E8F508B5E1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9A0E5B-F46C-4731-814D-6CF0E82FF5F6}">
  <ds:schemaRefs>
    <ds:schemaRef ds:uri="0822c25c-855a-4d79-bac1-a588bfcec777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44cd9853-706e-4df6-bd30-4f8fccc26d8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1667F0D-8D30-4385-B911-3D1FF6F79D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cd9853-706e-4df6-bd30-4f8fccc26d88"/>
    <ds:schemaRef ds:uri="0822c25c-855a-4d79-bac1-a588bfcec7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1AEEF51-C2A3-4356-9390-FA61D609563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Company>Merck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Merck &amp; Co., Inc.</dc:creator>
  <cp:lastModifiedBy>Krampl, Igor</cp:lastModifiedBy>
  <cp:lastPrinted>2023-06-01T06:37:46Z</cp:lastPrinted>
  <dcterms:created xsi:type="dcterms:W3CDTF">2014-09-29T15:01:02Z</dcterms:created>
  <dcterms:modified xsi:type="dcterms:W3CDTF">2025-04-09T15:11:49Z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-2046932725</vt:i4>
  </property>
  <property fmtid="{D5CDD505-2E9C-101B-9397-08002B2CF9AE}" pid="3" name="_NewReviewCycle">
    <vt:lpwstr/>
  </property>
  <property fmtid="{D5CDD505-2E9C-101B-9397-08002B2CF9AE}" pid="4" name="_EmailSubject">
    <vt:lpwstr>JARNÍ NABÍDKA - BRAVECTO</vt:lpwstr>
  </property>
  <property fmtid="{D5CDD505-2E9C-101B-9397-08002B2CF9AE}" pid="5" name="_AuthorEmail">
    <vt:lpwstr>alzbeta.vysnovska@merck.com</vt:lpwstr>
  </property>
  <property fmtid="{D5CDD505-2E9C-101B-9397-08002B2CF9AE}" pid="6" name="_AuthorEmailDisplayName">
    <vt:lpwstr>Vyšňovská, Alžbeta</vt:lpwstr>
  </property>
  <property fmtid="{D5CDD505-2E9C-101B-9397-08002B2CF9AE}" pid="7" name="_PreviousAdHocReviewCycleID">
    <vt:i4>-630029210</vt:i4>
  </property>
  <property fmtid="{D5CDD505-2E9C-101B-9397-08002B2CF9AE}" pid="8" name="docIndexRef">
    <vt:lpwstr>cf838942-dedc-4288-8dce-a8841b0d52b9</vt:lpwstr>
  </property>
  <property fmtid="{D5CDD505-2E9C-101B-9397-08002B2CF9AE}" pid="9" name="bjSaver">
    <vt:lpwstr>Qv2eYoeBRRbqKXKLvUQ3X03DGRNrGnTV</vt:lpwstr>
  </property>
  <property fmtid="{D5CDD505-2E9C-101B-9397-08002B2CF9AE}" pid="10" name="bjDocumentSecurityLabel">
    <vt:lpwstr>Not Classified</vt:lpwstr>
  </property>
  <property fmtid="{D5CDD505-2E9C-101B-9397-08002B2CF9AE}" pid="11" name="bjDocumentLabelXML">
    <vt:lpwstr>&lt;?xml version="1.0" encoding="us-ascii"?&gt;&lt;sisl xmlns:xsi="http://www.w3.org/2001/XMLSchema-instance" xmlns:xsd="http://www.w3.org/2001/XMLSchema" sislVersion="0" policy="a10f9ac0-5937-4b4f-b459-96aedd9ed2c5" origin="userSelected" xmlns="http://www.boldonj</vt:lpwstr>
  </property>
  <property fmtid="{D5CDD505-2E9C-101B-9397-08002B2CF9AE}" pid="12" name="bjDocumentLabelXML-0">
    <vt:lpwstr>ames.com/2008/01/sie/internal/label"&gt;&lt;element uid="9920fcc9-9f43-4d43-9e3e-b98a219cfd55" value="" /&gt;&lt;/sisl&gt;</vt:lpwstr>
  </property>
  <property fmtid="{D5CDD505-2E9C-101B-9397-08002B2CF9AE}" pid="13" name="ContentTypeId">
    <vt:lpwstr>0x0101000423DD4CD6218441BCCD1183CC5EE564</vt:lpwstr>
  </property>
  <property fmtid="{D5CDD505-2E9C-101B-9397-08002B2CF9AE}" pid="15" name="MSIP_Label_e81acc0d-dcc4-4dc9-a2c5-be70b05a2fe6_Enabled">
    <vt:lpwstr>true</vt:lpwstr>
  </property>
  <property fmtid="{D5CDD505-2E9C-101B-9397-08002B2CF9AE}" pid="16" name="MSIP_Label_e81acc0d-dcc4-4dc9-a2c5-be70b05a2fe6_SetDate">
    <vt:lpwstr>2023-12-01T09:49:38Z</vt:lpwstr>
  </property>
  <property fmtid="{D5CDD505-2E9C-101B-9397-08002B2CF9AE}" pid="17" name="MSIP_Label_e81acc0d-dcc4-4dc9-a2c5-be70b05a2fe6_Method">
    <vt:lpwstr>Privileged</vt:lpwstr>
  </property>
  <property fmtid="{D5CDD505-2E9C-101B-9397-08002B2CF9AE}" pid="18" name="MSIP_Label_e81acc0d-dcc4-4dc9-a2c5-be70b05a2fe6_Name">
    <vt:lpwstr>e81acc0d-dcc4-4dc9-a2c5-be70b05a2fe6</vt:lpwstr>
  </property>
  <property fmtid="{D5CDD505-2E9C-101B-9397-08002B2CF9AE}" pid="19" name="MSIP_Label_e81acc0d-dcc4-4dc9-a2c5-be70b05a2fe6_SiteId">
    <vt:lpwstr>a00de4ec-48a8-43a6-be74-e31274e2060d</vt:lpwstr>
  </property>
  <property fmtid="{D5CDD505-2E9C-101B-9397-08002B2CF9AE}" pid="20" name="MSIP_Label_e81acc0d-dcc4-4dc9-a2c5-be70b05a2fe6_ActionId">
    <vt:lpwstr>27d96df3-ee42-48c6-b5af-5dc8016af31a</vt:lpwstr>
  </property>
  <property fmtid="{D5CDD505-2E9C-101B-9397-08002B2CF9AE}" pid="21" name="MSIP_Label_e81acc0d-dcc4-4dc9-a2c5-be70b05a2fe6_ContentBits">
    <vt:lpwstr>0</vt:lpwstr>
  </property>
</Properties>
</file>